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年代別投票者数\都知事\"/>
    </mc:Choice>
  </mc:AlternateContent>
  <xr:revisionPtr revIDLastSave="0" documentId="13_ncr:1_{503D5C2F-026E-42F3-971B-6D9E3C4A398C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年代別投票状況" sheetId="2" r:id="rId1"/>
  </sheets>
  <definedNames>
    <definedName name="_xlnm.Print_Area" localSheetId="0">年代別投票状況!$A$1:$J$36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N44" i="2" s="1"/>
  <c r="H26" i="2"/>
  <c r="M44" i="2" s="1"/>
  <c r="G26" i="2"/>
  <c r="D26" i="2"/>
  <c r="F25" i="2"/>
  <c r="E25" i="2"/>
  <c r="C25" i="2"/>
  <c r="B25" i="2"/>
  <c r="H25" i="2" s="1"/>
  <c r="I24" i="2"/>
  <c r="N43" i="2" s="1"/>
  <c r="H24" i="2"/>
  <c r="M43" i="2" s="1"/>
  <c r="G24" i="2"/>
  <c r="D24" i="2"/>
  <c r="I23" i="2"/>
  <c r="N42" i="2" s="1"/>
  <c r="H23" i="2"/>
  <c r="M42" i="2" s="1"/>
  <c r="G23" i="2"/>
  <c r="G25" i="2" s="1"/>
  <c r="D23" i="2"/>
  <c r="D25" i="2" s="1"/>
  <c r="F22" i="2"/>
  <c r="E22" i="2"/>
  <c r="C22" i="2"/>
  <c r="I22" i="2" s="1"/>
  <c r="B22" i="2"/>
  <c r="I21" i="2"/>
  <c r="N41" i="2" s="1"/>
  <c r="H21" i="2"/>
  <c r="M41" i="2" s="1"/>
  <c r="G21" i="2"/>
  <c r="D21" i="2"/>
  <c r="I20" i="2"/>
  <c r="N40" i="2" s="1"/>
  <c r="H20" i="2"/>
  <c r="M40" i="2" s="1"/>
  <c r="G20" i="2"/>
  <c r="D20" i="2"/>
  <c r="D22" i="2" s="1"/>
  <c r="F19" i="2"/>
  <c r="E19" i="2"/>
  <c r="C19" i="2"/>
  <c r="B19" i="2"/>
  <c r="H19" i="2" s="1"/>
  <c r="I18" i="2"/>
  <c r="N39" i="2" s="1"/>
  <c r="H18" i="2"/>
  <c r="M39" i="2" s="1"/>
  <c r="G18" i="2"/>
  <c r="D18" i="2"/>
  <c r="I17" i="2"/>
  <c r="N38" i="2" s="1"/>
  <c r="H17" i="2"/>
  <c r="M38" i="2" s="1"/>
  <c r="G17" i="2"/>
  <c r="G19" i="2" s="1"/>
  <c r="D17" i="2"/>
  <c r="D19" i="2" s="1"/>
  <c r="F16" i="2"/>
  <c r="E16" i="2"/>
  <c r="C16" i="2"/>
  <c r="I16" i="2" s="1"/>
  <c r="B16" i="2"/>
  <c r="I15" i="2"/>
  <c r="N37" i="2" s="1"/>
  <c r="H15" i="2"/>
  <c r="M37" i="2" s="1"/>
  <c r="G15" i="2"/>
  <c r="D15" i="2"/>
  <c r="I14" i="2"/>
  <c r="N36" i="2" s="1"/>
  <c r="H14" i="2"/>
  <c r="M36" i="2" s="1"/>
  <c r="G14" i="2"/>
  <c r="D14" i="2"/>
  <c r="D16" i="2" s="1"/>
  <c r="F13" i="2"/>
  <c r="E13" i="2"/>
  <c r="C13" i="2"/>
  <c r="B13" i="2"/>
  <c r="H13" i="2" s="1"/>
  <c r="I12" i="2"/>
  <c r="N35" i="2" s="1"/>
  <c r="H12" i="2"/>
  <c r="M35" i="2" s="1"/>
  <c r="G12" i="2"/>
  <c r="D12" i="2"/>
  <c r="I11" i="2"/>
  <c r="N34" i="2" s="1"/>
  <c r="H11" i="2"/>
  <c r="M34" i="2" s="1"/>
  <c r="G11" i="2"/>
  <c r="D11" i="2"/>
  <c r="I10" i="2"/>
  <c r="N33" i="2" s="1"/>
  <c r="H10" i="2"/>
  <c r="M33" i="2" s="1"/>
  <c r="G10" i="2"/>
  <c r="D10" i="2"/>
  <c r="D13" i="2" s="1"/>
  <c r="F9" i="2"/>
  <c r="E9" i="2"/>
  <c r="E27" i="2" s="1"/>
  <c r="C9" i="2"/>
  <c r="C27" i="2" s="1"/>
  <c r="B9" i="2"/>
  <c r="B27" i="2" s="1"/>
  <c r="I8" i="2"/>
  <c r="N32" i="2" s="1"/>
  <c r="H8" i="2"/>
  <c r="M32" i="2" s="1"/>
  <c r="G8" i="2"/>
  <c r="D8" i="2"/>
  <c r="I7" i="2"/>
  <c r="N31" i="2" s="1"/>
  <c r="H7" i="2"/>
  <c r="M31" i="2" s="1"/>
  <c r="G7" i="2"/>
  <c r="G9" i="2" s="1"/>
  <c r="D7" i="2"/>
  <c r="J7" i="2" s="1"/>
  <c r="O31" i="2" s="1"/>
  <c r="J26" i="2" l="1"/>
  <c r="O44" i="2" s="1"/>
  <c r="J25" i="2"/>
  <c r="J24" i="2"/>
  <c r="O43" i="2" s="1"/>
  <c r="J20" i="2"/>
  <c r="O40" i="2" s="1"/>
  <c r="J19" i="2"/>
  <c r="J18" i="2"/>
  <c r="O39" i="2" s="1"/>
  <c r="J14" i="2"/>
  <c r="O36" i="2" s="1"/>
  <c r="I13" i="2"/>
  <c r="I25" i="2"/>
  <c r="J21" i="2"/>
  <c r="O41" i="2" s="1"/>
  <c r="H22" i="2"/>
  <c r="I19" i="2"/>
  <c r="H16" i="2"/>
  <c r="J15" i="2"/>
  <c r="O37" i="2" s="1"/>
  <c r="J11" i="2"/>
  <c r="O34" i="2" s="1"/>
  <c r="J12" i="2"/>
  <c r="O35" i="2" s="1"/>
  <c r="J8" i="2"/>
  <c r="O32" i="2" s="1"/>
  <c r="D9" i="2"/>
  <c r="D27" i="2" s="1"/>
  <c r="I9" i="2"/>
  <c r="F27" i="2"/>
  <c r="I27" i="2" s="1"/>
  <c r="N45" i="2" s="1"/>
  <c r="G13" i="2"/>
  <c r="J13" i="2" s="1"/>
  <c r="J10" i="2"/>
  <c r="O33" i="2" s="1"/>
  <c r="H27" i="2"/>
  <c r="M45" i="2" s="1"/>
  <c r="H9" i="2"/>
  <c r="G16" i="2"/>
  <c r="J16" i="2" s="1"/>
  <c r="J17" i="2"/>
  <c r="O38" i="2" s="1"/>
  <c r="G22" i="2"/>
  <c r="J22" i="2" s="1"/>
  <c r="J23" i="2"/>
  <c r="O42" i="2" s="1"/>
  <c r="J9" i="2" l="1"/>
  <c r="G27" i="2"/>
  <c r="J27" i="2" s="1"/>
  <c r="O45" i="2" s="1"/>
</calcChain>
</file>

<file path=xl/sharedStrings.xml><?xml version="1.0" encoding="utf-8"?>
<sst xmlns="http://schemas.openxmlformats.org/spreadsheetml/2006/main" count="56" uniqueCount="32">
  <si>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</si>
  <si>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</si>
  <si>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</si>
  <si>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</si>
  <si>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</si>
  <si>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</si>
  <si>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</si>
  <si>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</si>
  <si>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</si>
  <si>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</si>
  <si>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</si>
  <si>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</si>
  <si>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</si>
  <si>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</si>
  <si>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</si>
  <si>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</si>
  <si>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</si>
  <si>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</si>
  <si>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</si>
  <si>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</si>
  <si>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</si>
  <si>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</si>
  <si>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</si>
  <si>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</si>
  <si>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</si>
  <si>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</si>
  <si>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</si>
  <si>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</si>
  <si>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</si>
  <si>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</si>
  <si>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</si>
  <si>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令和6年7月7日執行　東京都知事選挙</t>
    <rPh sb="0" eb="2">
      <t>レイワ</t>
    </rPh>
    <rPh sb="3" eb="4">
      <t>ネン</t>
    </rPh>
    <rPh sb="5" eb="6">
      <t>ガツ</t>
    </rPh>
    <rPh sb="7" eb="8">
      <t>カ</t>
    </rPh>
    <rPh sb="8" eb="10">
      <t>シッコウ</t>
    </rPh>
    <rPh sb="11" eb="18">
      <t>トウキョウトチジセンキョ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</si>
</sst>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1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justifyLastLine="1"/>
    </xf>
    <xf numFmtId="176" fontId="1" fillId="0" borderId="3" xfId="0" applyNumberFormat="1" applyFont="1" applyBorder="1" applyAlignment="1">
      <alignment horizontal="right" vertical="center" justifyLastLine="1"/>
    </xf>
    <xf numFmtId="176" fontId="1" fillId="0" borderId="4" xfId="0" applyNumberFormat="1" applyFont="1" applyBorder="1" applyAlignment="1">
      <alignment horizontal="right" vertical="center" justifyLastLine="1"/>
    </xf>
    <xf numFmtId="177" fontId="1" fillId="0" borderId="3" xfId="0" applyNumberFormat="1" applyFont="1" applyBorder="1" applyAlignment="1">
      <alignment horizontal="distributed" vertical="center" justifyLastLine="1"/>
    </xf>
    <xf numFmtId="177" fontId="1" fillId="0" borderId="6" xfId="0" applyNumberFormat="1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right" vertical="center" justifyLastLine="1"/>
    </xf>
    <xf numFmtId="176" fontId="1" fillId="0" borderId="16" xfId="0" applyNumberFormat="1" applyFont="1" applyBorder="1" applyAlignment="1">
      <alignment horizontal="right" vertical="center" justifyLastLine="1"/>
    </xf>
    <xf numFmtId="176" fontId="1" fillId="0" borderId="17" xfId="0" applyNumberFormat="1" applyFont="1" applyBorder="1" applyAlignment="1">
      <alignment horizontal="right" vertical="center" justifyLastLine="1"/>
    </xf>
    <xf numFmtId="177" fontId="1" fillId="0" borderId="18" xfId="0" applyNumberFormat="1" applyFont="1" applyBorder="1" applyAlignment="1">
      <alignment horizontal="distributed" vertical="center" justifyLastLine="1"/>
    </xf>
    <xf numFmtId="177" fontId="1" fillId="0" borderId="19" xfId="0" applyNumberFormat="1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7" fontId="1" fillId="0" borderId="23" xfId="0" applyNumberFormat="1" applyFont="1" applyBorder="1" applyAlignment="1">
      <alignment horizontal="distributed" vertical="center" justifyLastLine="1"/>
    </xf>
    <xf numFmtId="177" fontId="1" fillId="0" borderId="24" xfId="0" applyNumberFormat="1" applyFont="1" applyBorder="1" applyAlignment="1">
      <alignment horizontal="distributed" vertical="center" justifyLastLine="1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horizontal="distributed" vertical="center" justifyLastLine="1"/>
    </xf>
    <xf numFmtId="177" fontId="1" fillId="0" borderId="25" xfId="0" applyNumberFormat="1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center" vertical="center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horizontal="distributed" vertical="center" justifyLastLine="1"/>
    </xf>
    <xf numFmtId="177" fontId="1" fillId="0" borderId="29" xfId="0" applyNumberFormat="1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horizontal="distributed" vertical="center" justifyLastLine="1"/>
    </xf>
    <xf numFmtId="177" fontId="1" fillId="0" borderId="34" xfId="0" applyNumberFormat="1" applyFont="1" applyBorder="1" applyAlignment="1">
      <alignment horizontal="distributed" vertical="center" justifyLastLine="1"/>
    </xf>
    <xf numFmtId="0" fontId="1" fillId="0" borderId="35" xfId="0" applyFont="1" applyBorder="1" applyAlignment="1">
      <alignment horizontal="center" vertical="center"/>
    </xf>
    <xf numFmtId="176" fontId="1" fillId="0" borderId="36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0" fontId="1" fillId="0" borderId="39" xfId="0" applyFont="1" applyBorder="1" applyAlignment="1">
      <alignment horizontal="distributed" vertical="center" justifyLastLine="1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 shrinkToFit="1"/>
    </xf>
    <xf numFmtId="177" fontId="1" fillId="0" borderId="42" xfId="0" applyNumberFormat="1" applyFont="1" applyBorder="1" applyAlignment="1">
      <alignment horizontal="distributed" vertical="center" justifyLastLine="1"/>
    </xf>
    <xf numFmtId="177" fontId="1" fillId="0" borderId="43" xfId="0" applyNumberFormat="1" applyFont="1" applyBorder="1" applyAlignment="1">
      <alignment horizontal="distributed" vertical="center" justifyLastLine="1"/>
    </xf>
    <xf numFmtId="178" fontId="1" fillId="0" borderId="16" xfId="0" applyNumberFormat="1" applyFont="1" applyBorder="1" applyAlignment="1">
      <alignment vertical="center"/>
    </xf>
    <xf numFmtId="178" fontId="1" fillId="0" borderId="25" xfId="0" applyNumberFormat="1" applyFont="1" applyBorder="1" applyAlignment="1">
      <alignment vertical="center"/>
    </xf>
    <xf numFmtId="178" fontId="1" fillId="0" borderId="28" xfId="0" applyNumberFormat="1" applyFont="1" applyBorder="1" applyAlignment="1">
      <alignment vertical="center"/>
    </xf>
    <xf numFmtId="178" fontId="1" fillId="0" borderId="29" xfId="0" applyNumberFormat="1" applyFont="1" applyBorder="1" applyAlignment="1">
      <alignment vertical="center"/>
    </xf>
    <xf numFmtId="178" fontId="1" fillId="0" borderId="32" xfId="0" applyNumberFormat="1" applyFont="1" applyBorder="1" applyAlignment="1">
      <alignment vertical="center"/>
    </xf>
    <xf numFmtId="178" fontId="1" fillId="0" borderId="44" xfId="0" applyNumberFormat="1" applyFont="1" applyBorder="1" applyAlignment="1">
      <alignment vertical="center"/>
    </xf>
    <xf numFmtId="178" fontId="1" fillId="0" borderId="45" xfId="0" applyNumberFormat="1" applyFont="1" applyBorder="1" applyAlignment="1">
      <alignment vertical="center"/>
    </xf>
    <xf numFmtId="178" fontId="1" fillId="0" borderId="46" xfId="0" applyNumberFormat="1" applyFont="1" applyBorder="1" applyAlignment="1">
      <alignment vertical="center"/>
    </xf>
    <xf numFmtId="178" fontId="1" fillId="0" borderId="41" xfId="0" applyNumberFormat="1" applyFont="1" applyBorder="1" applyAlignment="1">
      <alignment vertical="center"/>
    </xf>
    <xf numFmtId="178" fontId="1" fillId="0" borderId="47" xfId="0" applyNumberFormat="1" applyFont="1" applyBorder="1" applyAlignment="1">
      <alignment vertical="center"/>
    </xf>
    <xf numFmtId="178" fontId="1" fillId="0" borderId="4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863174711856669E-2"/>
          <c:y val="0.13350089238845145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年代別投票状況!$M$31:$M$45</c:f>
              <c:numCache>
                <c:formatCode>#,##0.00_ </c:formatCode>
                <c:ptCount val="15"/>
                <c:pt idx="0">
                  <c:v>68.577981651376149</c:v>
                </c:pt>
                <c:pt idx="1">
                  <c:v>53.862660944206006</c:v>
                </c:pt>
                <c:pt idx="2">
                  <c:v>51.851851851851848</c:v>
                </c:pt>
                <c:pt idx="3">
                  <c:v>47.02842377260982</c:v>
                </c:pt>
                <c:pt idx="4">
                  <c:v>50.133002305373296</c:v>
                </c:pt>
                <c:pt idx="5">
                  <c:v>59.022329511164749</c:v>
                </c:pt>
                <c:pt idx="6">
                  <c:v>62.641284949434862</c:v>
                </c:pt>
                <c:pt idx="7">
                  <c:v>65.908786946636354</c:v>
                </c:pt>
                <c:pt idx="8">
                  <c:v>67.711313394018205</c:v>
                </c:pt>
                <c:pt idx="9">
                  <c:v>68.049510337323184</c:v>
                </c:pt>
                <c:pt idx="10">
                  <c:v>69.615069615069615</c:v>
                </c:pt>
                <c:pt idx="11">
                  <c:v>71.925754060324834</c:v>
                </c:pt>
                <c:pt idx="12">
                  <c:v>73.110720562390156</c:v>
                </c:pt>
                <c:pt idx="13">
                  <c:v>68.133265513733463</c:v>
                </c:pt>
                <c:pt idx="14">
                  <c:v>64.478805249660581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8-47D4-9B3C-5FD676AC62A7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年代別投票状況!$N$31:$N$45</c:f>
              <c:numCache>
                <c:formatCode>#,##0.00_ </c:formatCode>
                <c:ptCount val="15"/>
                <c:pt idx="0">
                  <c:v>64.473684210526315</c:v>
                </c:pt>
                <c:pt idx="1">
                  <c:v>53.554502369668242</c:v>
                </c:pt>
                <c:pt idx="2">
                  <c:v>50.900900900900901</c:v>
                </c:pt>
                <c:pt idx="3">
                  <c:v>46.39472599917594</c:v>
                </c:pt>
                <c:pt idx="4">
                  <c:v>51.154833190761337</c:v>
                </c:pt>
                <c:pt idx="5">
                  <c:v>60.438782731776364</c:v>
                </c:pt>
                <c:pt idx="6">
                  <c:v>62.943564226790627</c:v>
                </c:pt>
                <c:pt idx="7">
                  <c:v>66.736043095004888</c:v>
                </c:pt>
                <c:pt idx="8">
                  <c:v>68.583352654764667</c:v>
                </c:pt>
                <c:pt idx="9">
                  <c:v>69.849551079834995</c:v>
                </c:pt>
                <c:pt idx="10">
                  <c:v>73.354380426203633</c:v>
                </c:pt>
                <c:pt idx="11">
                  <c:v>73.579285059578368</c:v>
                </c:pt>
                <c:pt idx="12">
                  <c:v>74.335977923421865</c:v>
                </c:pt>
                <c:pt idx="13">
                  <c:v>62.298927613941025</c:v>
                </c:pt>
                <c:pt idx="14">
                  <c:v>64.798439879250921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8-47D4-9B3C-5FD676AC62A7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年代別投票状況!$O$31:$O$45</c:f>
              <c:numCache>
                <c:formatCode>#,##0.00_ </c:formatCode>
                <c:ptCount val="15"/>
                <c:pt idx="0">
                  <c:v>66.479820627802695</c:v>
                </c:pt>
                <c:pt idx="1">
                  <c:v>53.716216216216218</c:v>
                </c:pt>
                <c:pt idx="2">
                  <c:v>51.369863013698634</c:v>
                </c:pt>
                <c:pt idx="3">
                  <c:v>46.704569383028002</c:v>
                </c:pt>
                <c:pt idx="4">
                  <c:v>50.653082549634277</c:v>
                </c:pt>
                <c:pt idx="5">
                  <c:v>59.753158548163299</c:v>
                </c:pt>
                <c:pt idx="6">
                  <c:v>62.802033284590209</c:v>
                </c:pt>
                <c:pt idx="7">
                  <c:v>66.340683924576538</c:v>
                </c:pt>
                <c:pt idx="8">
                  <c:v>68.172346163275307</c:v>
                </c:pt>
                <c:pt idx="9">
                  <c:v>69.000897781197907</c:v>
                </c:pt>
                <c:pt idx="10">
                  <c:v>71.519292604501601</c:v>
                </c:pt>
                <c:pt idx="11">
                  <c:v>72.757666589808622</c:v>
                </c:pt>
                <c:pt idx="12">
                  <c:v>73.729108635097489</c:v>
                </c:pt>
                <c:pt idx="13">
                  <c:v>64.616161616161619</c:v>
                </c:pt>
                <c:pt idx="14">
                  <c:v>64.648332341522845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8-47D4-9B3C-5FD676AC6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65120"/>
        <c:axId val="52566656"/>
        <c:axId val="0"/>
      </c:bar3DChart>
      <c:catAx>
        <c:axId val="525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95250</xdr:rowOff>
    </xdr:from>
    <xdr:to>
      <xdr:col>9</xdr:col>
      <xdr:colOff>600075</xdr:colOff>
      <xdr:row>35</xdr:row>
      <xdr:rowOff>342900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view="pageBreakPreview" zoomScale="115" zoomScaleNormal="110" zoomScaleSheetLayoutView="115" workbookViewId="0"/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65" t="s">
        <v>30</v>
      </c>
    </row>
    <row r="2" spans="1:10" ht="21" customHeight="1" x14ac:dyDescent="0.15">
      <c r="A2" s="65"/>
    </row>
    <row r="3" spans="1:10" s="1" customFormat="1" ht="21" customHeight="1" x14ac:dyDescent="0.15">
      <c r="A3" s="1" t="s">
        <v>31</v>
      </c>
    </row>
    <row r="4" spans="1:10" ht="10.5" customHeight="1" thickBot="1" x14ac:dyDescent="0.2"/>
    <row r="5" spans="1:10" ht="22.5" customHeight="1" x14ac:dyDescent="0.15">
      <c r="A5" s="68" t="s">
        <v>0</v>
      </c>
      <c r="B5" s="70" t="s">
        <v>1</v>
      </c>
      <c r="C5" s="66"/>
      <c r="D5" s="71"/>
      <c r="E5" s="66" t="s">
        <v>2</v>
      </c>
      <c r="F5" s="66"/>
      <c r="G5" s="66"/>
      <c r="H5" s="72" t="s">
        <v>3</v>
      </c>
      <c r="I5" s="66"/>
      <c r="J5" s="67"/>
    </row>
    <row r="6" spans="1:10" s="8" customFormat="1" ht="22.5" customHeight="1" thickBot="1" x14ac:dyDescent="0.2">
      <c r="A6" s="69"/>
      <c r="B6" s="3" t="s">
        <v>4</v>
      </c>
      <c r="C6" s="4" t="s">
        <v>5</v>
      </c>
      <c r="D6" s="5" t="s">
        <v>6</v>
      </c>
      <c r="E6" s="4" t="s">
        <v>4</v>
      </c>
      <c r="F6" s="4" t="s">
        <v>5</v>
      </c>
      <c r="G6" s="4" t="s">
        <v>6</v>
      </c>
      <c r="H6" s="6" t="s">
        <v>4</v>
      </c>
      <c r="I6" s="4" t="s">
        <v>5</v>
      </c>
      <c r="J6" s="7" t="s">
        <v>7</v>
      </c>
    </row>
    <row r="7" spans="1:10" s="8" customFormat="1" ht="22.5" customHeight="1" x14ac:dyDescent="0.15">
      <c r="A7" s="9" t="s">
        <v>8</v>
      </c>
      <c r="B7" s="10">
        <v>436</v>
      </c>
      <c r="C7" s="11">
        <v>456</v>
      </c>
      <c r="D7" s="12">
        <f>+SUM(B7:C7)</f>
        <v>892</v>
      </c>
      <c r="E7" s="11">
        <v>299</v>
      </c>
      <c r="F7" s="11">
        <v>294</v>
      </c>
      <c r="G7" s="12">
        <f>+SUM(E7:F7)</f>
        <v>593</v>
      </c>
      <c r="H7" s="13">
        <f>+E7/B7*100</f>
        <v>68.577981651376149</v>
      </c>
      <c r="I7" s="13">
        <f t="shared" ref="I7:J22" si="0">+F7/C7*100</f>
        <v>64.473684210526315</v>
      </c>
      <c r="J7" s="14">
        <f t="shared" si="0"/>
        <v>66.479820627802695</v>
      </c>
    </row>
    <row r="8" spans="1:10" s="8" customFormat="1" ht="22.5" customHeight="1" thickBot="1" x14ac:dyDescent="0.2">
      <c r="A8" s="15" t="s">
        <v>9</v>
      </c>
      <c r="B8" s="16">
        <v>466</v>
      </c>
      <c r="C8" s="17">
        <v>422</v>
      </c>
      <c r="D8" s="18">
        <f>+SUM(B8:C8)</f>
        <v>888</v>
      </c>
      <c r="E8" s="17">
        <v>251</v>
      </c>
      <c r="F8" s="17">
        <v>226</v>
      </c>
      <c r="G8" s="18">
        <f>+SUM(E8:F8)</f>
        <v>477</v>
      </c>
      <c r="H8" s="19">
        <f t="shared" ref="H8:J27" si="1">+E8/B8*100</f>
        <v>53.862660944206006</v>
      </c>
      <c r="I8" s="19">
        <f t="shared" si="0"/>
        <v>53.554502369668242</v>
      </c>
      <c r="J8" s="20">
        <f t="shared" si="0"/>
        <v>53.716216216216218</v>
      </c>
    </row>
    <row r="9" spans="1:10" ht="22.5" customHeight="1" thickTop="1" thickBot="1" x14ac:dyDescent="0.2">
      <c r="A9" s="21" t="s">
        <v>10</v>
      </c>
      <c r="B9" s="22">
        <f t="shared" ref="B9:G9" si="2">SUM(B7:B8)</f>
        <v>902</v>
      </c>
      <c r="C9" s="23">
        <f t="shared" si="2"/>
        <v>878</v>
      </c>
      <c r="D9" s="23">
        <f t="shared" si="2"/>
        <v>1780</v>
      </c>
      <c r="E9" s="23">
        <f t="shared" si="2"/>
        <v>550</v>
      </c>
      <c r="F9" s="23">
        <f t="shared" si="2"/>
        <v>520</v>
      </c>
      <c r="G9" s="24">
        <f t="shared" si="2"/>
        <v>1070</v>
      </c>
      <c r="H9" s="25">
        <f t="shared" si="1"/>
        <v>60.975609756097562</v>
      </c>
      <c r="I9" s="25">
        <f t="shared" si="0"/>
        <v>59.2255125284738</v>
      </c>
      <c r="J9" s="26">
        <f t="shared" si="0"/>
        <v>60.112359550561798</v>
      </c>
    </row>
    <row r="10" spans="1:10" ht="22.5" customHeight="1" thickTop="1" x14ac:dyDescent="0.15">
      <c r="A10" s="15" t="s">
        <v>11</v>
      </c>
      <c r="B10" s="27">
        <v>432</v>
      </c>
      <c r="C10" s="28">
        <v>444</v>
      </c>
      <c r="D10" s="28">
        <f>SUM(B10:C10)</f>
        <v>876</v>
      </c>
      <c r="E10" s="28">
        <v>224</v>
      </c>
      <c r="F10" s="28">
        <v>226</v>
      </c>
      <c r="G10" s="28">
        <f>SUM(E10:F10)</f>
        <v>450</v>
      </c>
      <c r="H10" s="29">
        <f t="shared" si="1"/>
        <v>51.851851851851848</v>
      </c>
      <c r="I10" s="29">
        <f t="shared" si="0"/>
        <v>50.900900900900901</v>
      </c>
      <c r="J10" s="30">
        <f t="shared" si="0"/>
        <v>51.369863013698634</v>
      </c>
    </row>
    <row r="11" spans="1:10" ht="22.5" customHeight="1" x14ac:dyDescent="0.15">
      <c r="A11" s="31" t="s">
        <v>12</v>
      </c>
      <c r="B11" s="32">
        <v>2322</v>
      </c>
      <c r="C11" s="33">
        <v>2427</v>
      </c>
      <c r="D11" s="33">
        <f>SUM(B11:C11)</f>
        <v>4749</v>
      </c>
      <c r="E11" s="33">
        <v>1092</v>
      </c>
      <c r="F11" s="33">
        <v>1126</v>
      </c>
      <c r="G11" s="33">
        <f>SUM(E11:F11)</f>
        <v>2218</v>
      </c>
      <c r="H11" s="34">
        <f t="shared" si="1"/>
        <v>47.02842377260982</v>
      </c>
      <c r="I11" s="34">
        <f t="shared" si="0"/>
        <v>46.39472599917594</v>
      </c>
      <c r="J11" s="35">
        <f t="shared" si="0"/>
        <v>46.704569383028002</v>
      </c>
    </row>
    <row r="12" spans="1:10" ht="22.5" customHeight="1" thickBot="1" x14ac:dyDescent="0.2">
      <c r="A12" s="36" t="s">
        <v>13</v>
      </c>
      <c r="B12" s="37">
        <v>5639</v>
      </c>
      <c r="C12" s="38">
        <v>5845</v>
      </c>
      <c r="D12" s="39">
        <f>SUM(B12:C12)</f>
        <v>11484</v>
      </c>
      <c r="E12" s="38">
        <v>2827</v>
      </c>
      <c r="F12" s="38">
        <v>2990</v>
      </c>
      <c r="G12" s="39">
        <f>SUM(E12:F12)</f>
        <v>5817</v>
      </c>
      <c r="H12" s="19">
        <f t="shared" si="1"/>
        <v>50.133002305373296</v>
      </c>
      <c r="I12" s="19">
        <f t="shared" si="0"/>
        <v>51.154833190761337</v>
      </c>
      <c r="J12" s="20">
        <f t="shared" si="0"/>
        <v>50.653082549634277</v>
      </c>
    </row>
    <row r="13" spans="1:10" ht="22.5" customHeight="1" thickTop="1" thickBot="1" x14ac:dyDescent="0.2">
      <c r="A13" s="21" t="s">
        <v>14</v>
      </c>
      <c r="B13" s="22">
        <f t="shared" ref="B13:G13" si="3">SUM(B10:B12)</f>
        <v>8393</v>
      </c>
      <c r="C13" s="23">
        <f t="shared" si="3"/>
        <v>8716</v>
      </c>
      <c r="D13" s="23">
        <f t="shared" si="3"/>
        <v>17109</v>
      </c>
      <c r="E13" s="23">
        <f t="shared" si="3"/>
        <v>4143</v>
      </c>
      <c r="F13" s="23">
        <f t="shared" si="3"/>
        <v>4342</v>
      </c>
      <c r="G13" s="24">
        <f t="shared" si="3"/>
        <v>8485</v>
      </c>
      <c r="H13" s="25">
        <f t="shared" si="1"/>
        <v>49.362564041463123</v>
      </c>
      <c r="I13" s="25">
        <f t="shared" si="0"/>
        <v>49.816429554841669</v>
      </c>
      <c r="J13" s="26">
        <f t="shared" si="0"/>
        <v>49.593781050908881</v>
      </c>
    </row>
    <row r="14" spans="1:10" ht="22.5" customHeight="1" thickTop="1" x14ac:dyDescent="0.15">
      <c r="A14" s="15" t="s">
        <v>15</v>
      </c>
      <c r="B14" s="27">
        <v>6628</v>
      </c>
      <c r="C14" s="28">
        <v>7065</v>
      </c>
      <c r="D14" s="40">
        <f>SUM(B14:C14)</f>
        <v>13693</v>
      </c>
      <c r="E14" s="28">
        <v>3912</v>
      </c>
      <c r="F14" s="28">
        <v>4270</v>
      </c>
      <c r="G14" s="28">
        <f>SUM(E14:F14)</f>
        <v>8182</v>
      </c>
      <c r="H14" s="29">
        <f t="shared" si="1"/>
        <v>59.022329511164749</v>
      </c>
      <c r="I14" s="29">
        <f t="shared" si="0"/>
        <v>60.438782731776364</v>
      </c>
      <c r="J14" s="30">
        <f t="shared" si="0"/>
        <v>59.753158548163299</v>
      </c>
    </row>
    <row r="15" spans="1:10" ht="22.5" customHeight="1" thickBot="1" x14ac:dyDescent="0.2">
      <c r="A15" s="36" t="s">
        <v>16</v>
      </c>
      <c r="B15" s="37">
        <v>6724</v>
      </c>
      <c r="C15" s="38">
        <v>7637</v>
      </c>
      <c r="D15" s="41">
        <f>SUM(B15:C15)</f>
        <v>14361</v>
      </c>
      <c r="E15" s="38">
        <v>4212</v>
      </c>
      <c r="F15" s="38">
        <v>4807</v>
      </c>
      <c r="G15" s="38">
        <f>SUM(E15:F15)</f>
        <v>9019</v>
      </c>
      <c r="H15" s="19">
        <f t="shared" si="1"/>
        <v>62.641284949434862</v>
      </c>
      <c r="I15" s="19">
        <f t="shared" si="0"/>
        <v>62.943564226790627</v>
      </c>
      <c r="J15" s="20">
        <f t="shared" si="0"/>
        <v>62.802033284590209</v>
      </c>
    </row>
    <row r="16" spans="1:10" ht="22.5" customHeight="1" thickTop="1" thickBot="1" x14ac:dyDescent="0.2">
      <c r="A16" s="21" t="s">
        <v>17</v>
      </c>
      <c r="B16" s="22">
        <f t="shared" ref="B16:G16" si="4">SUM(B14:B15)</f>
        <v>13352</v>
      </c>
      <c r="C16" s="23">
        <f t="shared" si="4"/>
        <v>14702</v>
      </c>
      <c r="D16" s="23">
        <f t="shared" si="4"/>
        <v>28054</v>
      </c>
      <c r="E16" s="23">
        <f t="shared" si="4"/>
        <v>8124</v>
      </c>
      <c r="F16" s="23">
        <f t="shared" si="4"/>
        <v>9077</v>
      </c>
      <c r="G16" s="24">
        <f t="shared" si="4"/>
        <v>17201</v>
      </c>
      <c r="H16" s="25">
        <f t="shared" si="1"/>
        <v>60.844817255841818</v>
      </c>
      <c r="I16" s="25">
        <f t="shared" si="0"/>
        <v>61.73989933342402</v>
      </c>
      <c r="J16" s="26">
        <f t="shared" si="0"/>
        <v>61.313894631781565</v>
      </c>
    </row>
    <row r="17" spans="1:15" ht="22.5" customHeight="1" thickTop="1" x14ac:dyDescent="0.15">
      <c r="A17" s="15" t="s">
        <v>18</v>
      </c>
      <c r="B17" s="27">
        <v>7477</v>
      </c>
      <c r="C17" s="28">
        <v>8168</v>
      </c>
      <c r="D17" s="40">
        <f>SUM(B17:C17)</f>
        <v>15645</v>
      </c>
      <c r="E17" s="28">
        <v>4928</v>
      </c>
      <c r="F17" s="28">
        <v>5451</v>
      </c>
      <c r="G17" s="28">
        <f>SUM(E17:F17)</f>
        <v>10379</v>
      </c>
      <c r="H17" s="29">
        <f t="shared" si="1"/>
        <v>65.908786946636354</v>
      </c>
      <c r="I17" s="29">
        <f t="shared" si="0"/>
        <v>66.736043095004888</v>
      </c>
      <c r="J17" s="30">
        <f t="shared" si="0"/>
        <v>66.340683924576538</v>
      </c>
    </row>
    <row r="18" spans="1:15" ht="22.5" customHeight="1" thickBot="1" x14ac:dyDescent="0.2">
      <c r="A18" s="36" t="s">
        <v>19</v>
      </c>
      <c r="B18" s="37">
        <v>7690</v>
      </c>
      <c r="C18" s="38">
        <v>8626</v>
      </c>
      <c r="D18" s="41">
        <f>SUM(B18:C18)</f>
        <v>16316</v>
      </c>
      <c r="E18" s="38">
        <v>5207</v>
      </c>
      <c r="F18" s="38">
        <v>5916</v>
      </c>
      <c r="G18" s="38">
        <f>SUM(E18:F18)</f>
        <v>11123</v>
      </c>
      <c r="H18" s="19">
        <f t="shared" si="1"/>
        <v>67.711313394018205</v>
      </c>
      <c r="I18" s="19">
        <f t="shared" si="0"/>
        <v>68.583352654764667</v>
      </c>
      <c r="J18" s="20">
        <f t="shared" si="0"/>
        <v>68.172346163275307</v>
      </c>
    </row>
    <row r="19" spans="1:15" ht="22.5" customHeight="1" thickTop="1" thickBot="1" x14ac:dyDescent="0.2">
      <c r="A19" s="21" t="s">
        <v>20</v>
      </c>
      <c r="B19" s="22">
        <f t="shared" ref="B19:G19" si="5">SUM(B17:B18)</f>
        <v>15167</v>
      </c>
      <c r="C19" s="23">
        <f t="shared" si="5"/>
        <v>16794</v>
      </c>
      <c r="D19" s="23">
        <f t="shared" si="5"/>
        <v>31961</v>
      </c>
      <c r="E19" s="23">
        <f t="shared" si="5"/>
        <v>10135</v>
      </c>
      <c r="F19" s="23">
        <f t="shared" si="5"/>
        <v>11367</v>
      </c>
      <c r="G19" s="24">
        <f t="shared" si="5"/>
        <v>21502</v>
      </c>
      <c r="H19" s="25">
        <f t="shared" si="1"/>
        <v>66.822707193248505</v>
      </c>
      <c r="I19" s="25">
        <f t="shared" si="0"/>
        <v>67.684887459807072</v>
      </c>
      <c r="J19" s="26">
        <f t="shared" si="0"/>
        <v>67.275742310941453</v>
      </c>
    </row>
    <row r="20" spans="1:15" ht="22.5" customHeight="1" thickTop="1" x14ac:dyDescent="0.15">
      <c r="A20" s="15" t="s">
        <v>21</v>
      </c>
      <c r="B20" s="27">
        <v>7352</v>
      </c>
      <c r="C20" s="28">
        <v>8242</v>
      </c>
      <c r="D20" s="40">
        <f>SUM(B20:C20)</f>
        <v>15594</v>
      </c>
      <c r="E20" s="28">
        <v>5003</v>
      </c>
      <c r="F20" s="28">
        <v>5757</v>
      </c>
      <c r="G20" s="28">
        <f>SUM(E20:F20)</f>
        <v>10760</v>
      </c>
      <c r="H20" s="29">
        <f t="shared" si="1"/>
        <v>68.049510337323184</v>
      </c>
      <c r="I20" s="29">
        <f t="shared" si="0"/>
        <v>69.849551079834995</v>
      </c>
      <c r="J20" s="30">
        <f t="shared" si="0"/>
        <v>69.000897781197907</v>
      </c>
    </row>
    <row r="21" spans="1:15" ht="22.5" customHeight="1" thickBot="1" x14ac:dyDescent="0.2">
      <c r="A21" s="36" t="s">
        <v>22</v>
      </c>
      <c r="B21" s="37">
        <v>6105</v>
      </c>
      <c r="C21" s="38">
        <v>6335</v>
      </c>
      <c r="D21" s="41">
        <f>SUM(B21:C21)</f>
        <v>12440</v>
      </c>
      <c r="E21" s="38">
        <v>4250</v>
      </c>
      <c r="F21" s="38">
        <v>4647</v>
      </c>
      <c r="G21" s="38">
        <f>SUM(E21:F21)</f>
        <v>8897</v>
      </c>
      <c r="H21" s="19">
        <f t="shared" si="1"/>
        <v>69.615069615069615</v>
      </c>
      <c r="I21" s="19">
        <f t="shared" si="0"/>
        <v>73.354380426203633</v>
      </c>
      <c r="J21" s="20">
        <f t="shared" si="0"/>
        <v>71.519292604501601</v>
      </c>
    </row>
    <row r="22" spans="1:15" ht="22.5" customHeight="1" thickTop="1" thickBot="1" x14ac:dyDescent="0.2">
      <c r="A22" s="21" t="s">
        <v>23</v>
      </c>
      <c r="B22" s="22">
        <f t="shared" ref="B22:G22" si="6">SUM(B20:B21)</f>
        <v>13457</v>
      </c>
      <c r="C22" s="23">
        <f t="shared" si="6"/>
        <v>14577</v>
      </c>
      <c r="D22" s="23">
        <f t="shared" si="6"/>
        <v>28034</v>
      </c>
      <c r="E22" s="23">
        <f t="shared" si="6"/>
        <v>9253</v>
      </c>
      <c r="F22" s="23">
        <f t="shared" si="6"/>
        <v>10404</v>
      </c>
      <c r="G22" s="24">
        <f t="shared" si="6"/>
        <v>19657</v>
      </c>
      <c r="H22" s="42">
        <f t="shared" si="1"/>
        <v>68.759753288251474</v>
      </c>
      <c r="I22" s="42">
        <f t="shared" si="0"/>
        <v>71.372710434245732</v>
      </c>
      <c r="J22" s="43">
        <f t="shared" si="0"/>
        <v>70.118427623599914</v>
      </c>
    </row>
    <row r="23" spans="1:15" ht="22.5" customHeight="1" thickTop="1" x14ac:dyDescent="0.15">
      <c r="A23" s="15" t="s">
        <v>24</v>
      </c>
      <c r="B23" s="27">
        <v>4310</v>
      </c>
      <c r="C23" s="28">
        <v>4364</v>
      </c>
      <c r="D23" s="40">
        <f>SUM(B23:C23)</f>
        <v>8674</v>
      </c>
      <c r="E23" s="28">
        <v>3100</v>
      </c>
      <c r="F23" s="28">
        <v>3211</v>
      </c>
      <c r="G23" s="28">
        <f>SUM(E23:F23)</f>
        <v>6311</v>
      </c>
      <c r="H23" s="29">
        <f t="shared" si="1"/>
        <v>71.925754060324834</v>
      </c>
      <c r="I23" s="29">
        <f t="shared" si="1"/>
        <v>73.579285059578368</v>
      </c>
      <c r="J23" s="30">
        <f t="shared" si="1"/>
        <v>72.757666589808622</v>
      </c>
    </row>
    <row r="24" spans="1:15" ht="22.5" customHeight="1" thickBot="1" x14ac:dyDescent="0.2">
      <c r="A24" s="36" t="s">
        <v>25</v>
      </c>
      <c r="B24" s="37">
        <v>2845</v>
      </c>
      <c r="C24" s="38">
        <v>2899</v>
      </c>
      <c r="D24" s="41">
        <f>SUM(B24:C24)</f>
        <v>5744</v>
      </c>
      <c r="E24" s="38">
        <v>2080</v>
      </c>
      <c r="F24" s="38">
        <v>2155</v>
      </c>
      <c r="G24" s="38">
        <f>SUM(E24:F24)</f>
        <v>4235</v>
      </c>
      <c r="H24" s="19">
        <f t="shared" si="1"/>
        <v>73.110720562390156</v>
      </c>
      <c r="I24" s="19">
        <f t="shared" si="1"/>
        <v>74.335977923421865</v>
      </c>
      <c r="J24" s="20">
        <f t="shared" si="1"/>
        <v>73.729108635097489</v>
      </c>
    </row>
    <row r="25" spans="1:15" ht="22.5" customHeight="1" thickTop="1" thickBot="1" x14ac:dyDescent="0.2">
      <c r="A25" s="21" t="s">
        <v>26</v>
      </c>
      <c r="B25" s="22">
        <f t="shared" ref="B25:G25" si="7">SUM(B23:B24)</f>
        <v>7155</v>
      </c>
      <c r="C25" s="23">
        <f t="shared" si="7"/>
        <v>7263</v>
      </c>
      <c r="D25" s="23">
        <f t="shared" si="7"/>
        <v>14418</v>
      </c>
      <c r="E25" s="23">
        <f t="shared" si="7"/>
        <v>5180</v>
      </c>
      <c r="F25" s="23">
        <f t="shared" si="7"/>
        <v>5366</v>
      </c>
      <c r="G25" s="24">
        <f t="shared" si="7"/>
        <v>10546</v>
      </c>
      <c r="H25" s="42">
        <f t="shared" si="1"/>
        <v>72.396925227113911</v>
      </c>
      <c r="I25" s="42">
        <f t="shared" si="1"/>
        <v>73.881316260498423</v>
      </c>
      <c r="J25" s="43">
        <f t="shared" si="1"/>
        <v>73.144680260785137</v>
      </c>
    </row>
    <row r="26" spans="1:15" ht="22.5" customHeight="1" thickTop="1" thickBot="1" x14ac:dyDescent="0.2">
      <c r="A26" s="44" t="s">
        <v>27</v>
      </c>
      <c r="B26" s="45">
        <v>7864</v>
      </c>
      <c r="C26" s="46">
        <v>11936</v>
      </c>
      <c r="D26" s="47">
        <f>SUM(B26:C26)</f>
        <v>19800</v>
      </c>
      <c r="E26" s="46">
        <v>5358</v>
      </c>
      <c r="F26" s="46">
        <v>7436</v>
      </c>
      <c r="G26" s="46">
        <f>SUM(E26:F26)</f>
        <v>12794</v>
      </c>
      <c r="H26" s="42">
        <f t="shared" si="1"/>
        <v>68.133265513733463</v>
      </c>
      <c r="I26" s="42">
        <f t="shared" si="1"/>
        <v>62.298927613941025</v>
      </c>
      <c r="J26" s="43">
        <f t="shared" si="1"/>
        <v>64.616161616161619</v>
      </c>
    </row>
    <row r="27" spans="1:15" ht="22.5" customHeight="1" thickTop="1" thickBot="1" x14ac:dyDescent="0.2">
      <c r="A27" s="48" t="s">
        <v>28</v>
      </c>
      <c r="B27" s="49">
        <f>B9+B13+B16+B19+B22+B25+B26</f>
        <v>66290</v>
      </c>
      <c r="C27" s="50">
        <f t="shared" ref="C27:G27" si="8">C9+C13+C16+C19+C22+C25+C26</f>
        <v>74866</v>
      </c>
      <c r="D27" s="51">
        <f t="shared" si="8"/>
        <v>141156</v>
      </c>
      <c r="E27" s="50">
        <f t="shared" si="8"/>
        <v>42743</v>
      </c>
      <c r="F27" s="50">
        <f t="shared" si="8"/>
        <v>48512</v>
      </c>
      <c r="G27" s="50">
        <f t="shared" si="8"/>
        <v>91255</v>
      </c>
      <c r="H27" s="52">
        <f t="shared" si="1"/>
        <v>64.478805249660581</v>
      </c>
      <c r="I27" s="52">
        <f t="shared" si="1"/>
        <v>64.798439879250921</v>
      </c>
      <c r="J27" s="53">
        <f t="shared" si="1"/>
        <v>64.648332341522845</v>
      </c>
    </row>
    <row r="28" spans="1:15" ht="21" customHeight="1" thickBot="1" x14ac:dyDescent="0.2"/>
    <row r="29" spans="1:15" ht="21" customHeight="1" x14ac:dyDescent="0.15">
      <c r="L29" s="68" t="s">
        <v>0</v>
      </c>
      <c r="M29" s="66" t="s">
        <v>29</v>
      </c>
      <c r="N29" s="66"/>
      <c r="O29" s="67"/>
    </row>
    <row r="30" spans="1:15" ht="21" customHeight="1" thickBot="1" x14ac:dyDescent="0.2">
      <c r="L30" s="69"/>
      <c r="M30" s="4" t="s">
        <v>4</v>
      </c>
      <c r="N30" s="4" t="s">
        <v>5</v>
      </c>
      <c r="O30" s="7" t="s">
        <v>7</v>
      </c>
    </row>
    <row r="31" spans="1:15" ht="21" customHeight="1" x14ac:dyDescent="0.15">
      <c r="L31" s="15" t="s">
        <v>8</v>
      </c>
      <c r="M31" s="54">
        <f t="shared" ref="M31:O32" si="9">H7</f>
        <v>68.577981651376149</v>
      </c>
      <c r="N31" s="54">
        <f t="shared" si="9"/>
        <v>64.473684210526315</v>
      </c>
      <c r="O31" s="55">
        <f t="shared" si="9"/>
        <v>66.479820627802695</v>
      </c>
    </row>
    <row r="32" spans="1:15" ht="21" customHeight="1" x14ac:dyDescent="0.15">
      <c r="L32" s="15" t="s">
        <v>9</v>
      </c>
      <c r="M32" s="54">
        <f t="shared" si="9"/>
        <v>53.862660944206006</v>
      </c>
      <c r="N32" s="54">
        <f t="shared" si="9"/>
        <v>53.554502369668242</v>
      </c>
      <c r="O32" s="55">
        <f t="shared" si="9"/>
        <v>53.716216216216218</v>
      </c>
    </row>
    <row r="33" spans="12:15" ht="21" customHeight="1" x14ac:dyDescent="0.15">
      <c r="L33" s="15" t="s">
        <v>11</v>
      </c>
      <c r="M33" s="54">
        <f t="shared" ref="M33:O35" si="10">H10</f>
        <v>51.851851851851848</v>
      </c>
      <c r="N33" s="54">
        <f t="shared" si="10"/>
        <v>50.900900900900901</v>
      </c>
      <c r="O33" s="55">
        <f t="shared" si="10"/>
        <v>51.369863013698634</v>
      </c>
    </row>
    <row r="34" spans="12:15" ht="21" customHeight="1" x14ac:dyDescent="0.15">
      <c r="L34" s="31" t="s">
        <v>12</v>
      </c>
      <c r="M34" s="56">
        <f t="shared" si="10"/>
        <v>47.02842377260982</v>
      </c>
      <c r="N34" s="56">
        <f t="shared" si="10"/>
        <v>46.39472599917594</v>
      </c>
      <c r="O34" s="57">
        <f t="shared" si="10"/>
        <v>46.704569383028002</v>
      </c>
    </row>
    <row r="35" spans="12:15" ht="21" customHeight="1" x14ac:dyDescent="0.15">
      <c r="L35" s="36" t="s">
        <v>13</v>
      </c>
      <c r="M35" s="58">
        <f t="shared" si="10"/>
        <v>50.133002305373296</v>
      </c>
      <c r="N35" s="58">
        <f t="shared" si="10"/>
        <v>51.154833190761337</v>
      </c>
      <c r="O35" s="59">
        <f t="shared" si="10"/>
        <v>50.653082549634277</v>
      </c>
    </row>
    <row r="36" spans="12:15" ht="31.5" customHeight="1" x14ac:dyDescent="0.15">
      <c r="L36" s="31" t="s">
        <v>15</v>
      </c>
      <c r="M36" s="56">
        <f t="shared" ref="M36:O37" si="11">H14</f>
        <v>59.022329511164749</v>
      </c>
      <c r="N36" s="56">
        <f t="shared" si="11"/>
        <v>60.438782731776364</v>
      </c>
      <c r="O36" s="57">
        <f t="shared" si="11"/>
        <v>59.753158548163299</v>
      </c>
    </row>
    <row r="37" spans="12:15" ht="21" customHeight="1" x14ac:dyDescent="0.15">
      <c r="L37" s="31" t="s">
        <v>16</v>
      </c>
      <c r="M37" s="56">
        <f t="shared" si="11"/>
        <v>62.641284949434862</v>
      </c>
      <c r="N37" s="56">
        <f t="shared" si="11"/>
        <v>62.943564226790627</v>
      </c>
      <c r="O37" s="57">
        <f t="shared" si="11"/>
        <v>62.802033284590209</v>
      </c>
    </row>
    <row r="38" spans="12:15" ht="21" customHeight="1" x14ac:dyDescent="0.15">
      <c r="L38" s="31" t="s">
        <v>18</v>
      </c>
      <c r="M38" s="56">
        <f t="shared" ref="M38:O39" si="12">H17</f>
        <v>65.908786946636354</v>
      </c>
      <c r="N38" s="56">
        <f t="shared" si="12"/>
        <v>66.736043095004888</v>
      </c>
      <c r="O38" s="57">
        <f t="shared" si="12"/>
        <v>66.340683924576538</v>
      </c>
    </row>
    <row r="39" spans="12:15" ht="21" customHeight="1" x14ac:dyDescent="0.15">
      <c r="L39" s="31" t="s">
        <v>19</v>
      </c>
      <c r="M39" s="56">
        <f t="shared" si="12"/>
        <v>67.711313394018205</v>
      </c>
      <c r="N39" s="56">
        <f t="shared" si="12"/>
        <v>68.583352654764667</v>
      </c>
      <c r="O39" s="57">
        <f t="shared" si="12"/>
        <v>68.172346163275307</v>
      </c>
    </row>
    <row r="40" spans="12:15" ht="21" customHeight="1" x14ac:dyDescent="0.15">
      <c r="L40" s="31" t="s">
        <v>21</v>
      </c>
      <c r="M40" s="56">
        <f t="shared" ref="M40:O41" si="13">H20</f>
        <v>68.049510337323184</v>
      </c>
      <c r="N40" s="56">
        <f t="shared" si="13"/>
        <v>69.849551079834995</v>
      </c>
      <c r="O40" s="57">
        <f t="shared" si="13"/>
        <v>69.000897781197907</v>
      </c>
    </row>
    <row r="41" spans="12:15" ht="21" customHeight="1" x14ac:dyDescent="0.15">
      <c r="L41" s="31" t="s">
        <v>22</v>
      </c>
      <c r="M41" s="56">
        <f t="shared" si="13"/>
        <v>69.615069615069615</v>
      </c>
      <c r="N41" s="56">
        <f t="shared" si="13"/>
        <v>73.354380426203633</v>
      </c>
      <c r="O41" s="57">
        <f t="shared" si="13"/>
        <v>71.519292604501601</v>
      </c>
    </row>
    <row r="42" spans="12:15" ht="21" customHeight="1" x14ac:dyDescent="0.15">
      <c r="L42" s="31" t="s">
        <v>24</v>
      </c>
      <c r="M42" s="56">
        <f t="shared" ref="M42:O43" si="14">H23</f>
        <v>71.925754060324834</v>
      </c>
      <c r="N42" s="56">
        <f t="shared" si="14"/>
        <v>73.579285059578368</v>
      </c>
      <c r="O42" s="57">
        <f t="shared" si="14"/>
        <v>72.757666589808622</v>
      </c>
    </row>
    <row r="43" spans="12:15" ht="21" customHeight="1" thickBot="1" x14ac:dyDescent="0.2">
      <c r="L43" s="36" t="s">
        <v>25</v>
      </c>
      <c r="M43" s="58">
        <f t="shared" si="14"/>
        <v>73.110720562390156</v>
      </c>
      <c r="N43" s="58">
        <f t="shared" si="14"/>
        <v>74.335977923421865</v>
      </c>
      <c r="O43" s="59">
        <f t="shared" si="14"/>
        <v>73.729108635097489</v>
      </c>
    </row>
    <row r="44" spans="12:15" ht="21" customHeight="1" thickTop="1" thickBot="1" x14ac:dyDescent="0.2">
      <c r="L44" s="44" t="s">
        <v>27</v>
      </c>
      <c r="M44" s="60">
        <f t="shared" ref="M44:O45" si="15">H26</f>
        <v>68.133265513733463</v>
      </c>
      <c r="N44" s="60">
        <f t="shared" si="15"/>
        <v>62.298927613941025</v>
      </c>
      <c r="O44" s="61">
        <f t="shared" si="15"/>
        <v>64.616161616161619</v>
      </c>
    </row>
    <row r="45" spans="12:15" ht="21" customHeight="1" thickTop="1" thickBot="1" x14ac:dyDescent="0.2">
      <c r="L45" s="48" t="s">
        <v>7</v>
      </c>
      <c r="M45" s="62">
        <f t="shared" si="15"/>
        <v>64.478805249660581</v>
      </c>
      <c r="N45" s="63">
        <f t="shared" si="15"/>
        <v>64.798439879250921</v>
      </c>
      <c r="O45" s="64">
        <f t="shared" si="15"/>
        <v>64.648332341522845</v>
      </c>
    </row>
  </sheetData>
  <mergeCells count="6">
    <mergeCell ref="M29:O29"/>
    <mergeCell ref="A5:A6"/>
    <mergeCell ref="B5:D5"/>
    <mergeCell ref="E5:G5"/>
    <mergeCell ref="H5:J5"/>
    <mergeCell ref="L29:L30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年代別投票状況</vt:lpstr>
      <vt:lpstr>年代別投票状況!Print_Area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ｇ</dc:creator>
  <cp:lastModifiedBy>-</cp:lastModifiedBy>
  <cp:lastPrinted>2025-01-20T06:11:21Z</cp:lastPrinted>
  <dcterms:created xsi:type="dcterms:W3CDTF">2019-10-01T02:44:43Z</dcterms:created>
  <dcterms:modified xsi:type="dcterms:W3CDTF">2025-10-14T06:46:11Z</dcterms:modified>
</cp:coreProperties>
</file>