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都議\"/>
    </mc:Choice>
  </mc:AlternateContent>
  <bookViews>
    <workbookView xWindow="0" yWindow="0" windowWidth="20490" windowHeight="6405"/>
  </bookViews>
  <sheets>
    <sheet name="R3都議" sheetId="1" r:id="rId1"/>
  </sheets>
  <externalReferences>
    <externalReference r:id="rId2"/>
  </externalReferences>
  <definedNames>
    <definedName name="_xlnm.Print_Area" localSheetId="0">'R3都議'!$A$1:$J$36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1" i="1"/>
  <c r="M40" i="1"/>
  <c r="N37" i="1"/>
  <c r="M36" i="1"/>
  <c r="M32" i="1"/>
  <c r="N31" i="1"/>
  <c r="I26" i="1"/>
  <c r="N44" i="1" s="1"/>
  <c r="H26" i="1"/>
  <c r="G26" i="1"/>
  <c r="J26" i="1" s="1"/>
  <c r="O44" i="1" s="1"/>
  <c r="D26" i="1"/>
  <c r="F25" i="1"/>
  <c r="I25" i="1" s="1"/>
  <c r="E25" i="1"/>
  <c r="C25" i="1"/>
  <c r="B25" i="1"/>
  <c r="H25" i="1" s="1"/>
  <c r="I24" i="1"/>
  <c r="N43" i="1" s="1"/>
  <c r="H24" i="1"/>
  <c r="M43" i="1" s="1"/>
  <c r="G24" i="1"/>
  <c r="J24" i="1" s="1"/>
  <c r="O43" i="1" s="1"/>
  <c r="D24" i="1"/>
  <c r="I23" i="1"/>
  <c r="N42" i="1" s="1"/>
  <c r="H23" i="1"/>
  <c r="M42" i="1" s="1"/>
  <c r="G23" i="1"/>
  <c r="G25" i="1" s="1"/>
  <c r="J25" i="1" s="1"/>
  <c r="D23" i="1"/>
  <c r="D25" i="1" s="1"/>
  <c r="F22" i="1"/>
  <c r="E22" i="1"/>
  <c r="H22" i="1" s="1"/>
  <c r="C22" i="1"/>
  <c r="I22" i="1" s="1"/>
  <c r="B22" i="1"/>
  <c r="I21" i="1"/>
  <c r="H21" i="1"/>
  <c r="M41" i="1" s="1"/>
  <c r="G21" i="1"/>
  <c r="D21" i="1"/>
  <c r="J21" i="1" s="1"/>
  <c r="O41" i="1" s="1"/>
  <c r="I20" i="1"/>
  <c r="N40" i="1" s="1"/>
  <c r="H20" i="1"/>
  <c r="G20" i="1"/>
  <c r="J20" i="1" s="1"/>
  <c r="O40" i="1" s="1"/>
  <c r="D20" i="1"/>
  <c r="D22" i="1" s="1"/>
  <c r="F19" i="1"/>
  <c r="I19" i="1" s="1"/>
  <c r="E19" i="1"/>
  <c r="C19" i="1"/>
  <c r="B19" i="1"/>
  <c r="H19" i="1" s="1"/>
  <c r="I18" i="1"/>
  <c r="N39" i="1" s="1"/>
  <c r="H18" i="1"/>
  <c r="M39" i="1" s="1"/>
  <c r="G18" i="1"/>
  <c r="J18" i="1" s="1"/>
  <c r="O39" i="1" s="1"/>
  <c r="D18" i="1"/>
  <c r="I17" i="1"/>
  <c r="N38" i="1" s="1"/>
  <c r="H17" i="1"/>
  <c r="M38" i="1" s="1"/>
  <c r="G17" i="1"/>
  <c r="G19" i="1" s="1"/>
  <c r="J19" i="1" s="1"/>
  <c r="D17" i="1"/>
  <c r="D19" i="1" s="1"/>
  <c r="F16" i="1"/>
  <c r="E16" i="1"/>
  <c r="H16" i="1" s="1"/>
  <c r="C16" i="1"/>
  <c r="I16" i="1" s="1"/>
  <c r="B16" i="1"/>
  <c r="I15" i="1"/>
  <c r="H15" i="1"/>
  <c r="M37" i="1" s="1"/>
  <c r="G15" i="1"/>
  <c r="D15" i="1"/>
  <c r="J15" i="1" s="1"/>
  <c r="O37" i="1" s="1"/>
  <c r="I14" i="1"/>
  <c r="N36" i="1" s="1"/>
  <c r="H14" i="1"/>
  <c r="G14" i="1"/>
  <c r="J14" i="1" s="1"/>
  <c r="O36" i="1" s="1"/>
  <c r="D14" i="1"/>
  <c r="D16" i="1" s="1"/>
  <c r="F13" i="1"/>
  <c r="I13" i="1" s="1"/>
  <c r="E13" i="1"/>
  <c r="D13" i="1"/>
  <c r="C13" i="1"/>
  <c r="B13" i="1"/>
  <c r="H13" i="1" s="1"/>
  <c r="I12" i="1"/>
  <c r="N35" i="1" s="1"/>
  <c r="H12" i="1"/>
  <c r="M35" i="1" s="1"/>
  <c r="G12" i="1"/>
  <c r="J12" i="1" s="1"/>
  <c r="O35" i="1" s="1"/>
  <c r="D12" i="1"/>
  <c r="I11" i="1"/>
  <c r="N34" i="1" s="1"/>
  <c r="H11" i="1"/>
  <c r="M34" i="1" s="1"/>
  <c r="G11" i="1"/>
  <c r="D11" i="1"/>
  <c r="J11" i="1" s="1"/>
  <c r="O34" i="1" s="1"/>
  <c r="I10" i="1"/>
  <c r="N33" i="1" s="1"/>
  <c r="H10" i="1"/>
  <c r="M33" i="1" s="1"/>
  <c r="G10" i="1"/>
  <c r="D10" i="1"/>
  <c r="F9" i="1"/>
  <c r="E9" i="1"/>
  <c r="E27" i="1" s="1"/>
  <c r="D9" i="1"/>
  <c r="D27" i="1" s="1"/>
  <c r="C9" i="1"/>
  <c r="C27" i="1" s="1"/>
  <c r="B9" i="1"/>
  <c r="B27" i="1" s="1"/>
  <c r="I8" i="1"/>
  <c r="N32" i="1" s="1"/>
  <c r="H8" i="1"/>
  <c r="G8" i="1"/>
  <c r="J8" i="1" s="1"/>
  <c r="O32" i="1" s="1"/>
  <c r="D8" i="1"/>
  <c r="I7" i="1"/>
  <c r="H7" i="1"/>
  <c r="M31" i="1" s="1"/>
  <c r="G7" i="1"/>
  <c r="G9" i="1" s="1"/>
  <c r="D7" i="1"/>
  <c r="J7" i="1" s="1"/>
  <c r="O31" i="1" s="1"/>
  <c r="I9" i="1" l="1"/>
  <c r="F27" i="1"/>
  <c r="I27" i="1" s="1"/>
  <c r="N45" i="1" s="1"/>
  <c r="J9" i="1"/>
  <c r="G13" i="1"/>
  <c r="J13" i="1" s="1"/>
  <c r="J10" i="1"/>
  <c r="O33" i="1" s="1"/>
  <c r="H27" i="1"/>
  <c r="M45" i="1" s="1"/>
  <c r="H9" i="1"/>
  <c r="G16" i="1"/>
  <c r="J16" i="1" s="1"/>
  <c r="J17" i="1"/>
  <c r="O38" i="1" s="1"/>
  <c r="G22" i="1"/>
  <c r="J22" i="1" s="1"/>
  <c r="J23" i="1"/>
  <c r="O42" i="1" s="1"/>
  <c r="G27" i="1" l="1"/>
  <c r="J27" i="1" s="1"/>
  <c r="O45" i="1" s="1"/>
</calcChain>
</file>

<file path=xl/sharedStrings.xml><?xml version="1.0" encoding="utf-8"?>
<sst xmlns="http://schemas.openxmlformats.org/spreadsheetml/2006/main" count="56" uniqueCount="32">
  <si>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</si>
  <si>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令和３年７月４日執行　東京都議会議員選挙</t>
    <rPh sb="0" eb="2">
      <t>レイワ</t>
    </rPh>
    <rPh sb="3" eb="4">
      <t>ネン</t>
    </rPh>
    <rPh sb="5" eb="6">
      <t>ツキ</t>
    </rPh>
    <rPh sb="7" eb="8">
      <t>ニチ</t>
    </rPh>
    <rPh sb="8" eb="10">
      <t>シッコウ</t>
    </rPh>
    <rPh sb="11" eb="13">
      <t>トウキョウ</t>
    </rPh>
    <rPh sb="13" eb="16">
      <t>トギカイ</t>
    </rPh>
    <rPh sb="16" eb="18">
      <t>ギイン</t>
    </rPh>
    <rPh sb="18" eb="20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</si>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</sst>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justifyLastLine="1"/>
    </xf>
    <xf numFmtId="176" fontId="3" fillId="0" borderId="3" xfId="0" applyNumberFormat="1" applyFont="1" applyBorder="1" applyAlignment="1">
      <alignment horizontal="right" vertical="center" justifyLastLine="1"/>
    </xf>
    <xf numFmtId="176" fontId="3" fillId="0" borderId="4" xfId="0" applyNumberFormat="1" applyFont="1" applyBorder="1" applyAlignment="1">
      <alignment horizontal="righ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justifyLastLine="1"/>
    </xf>
    <xf numFmtId="176" fontId="3" fillId="0" borderId="16" xfId="0" applyNumberFormat="1" applyFont="1" applyBorder="1" applyAlignment="1">
      <alignment horizontal="right" vertical="center" justifyLastLine="1"/>
    </xf>
    <xf numFmtId="176" fontId="3" fillId="0" borderId="17" xfId="0" applyNumberFormat="1" applyFont="1" applyBorder="1" applyAlignment="1">
      <alignment horizontal="right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25" xfId="0" applyNumberFormat="1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horizontal="distributed" vertical="center" justifyLastLine="1"/>
    </xf>
    <xf numFmtId="177" fontId="3" fillId="0" borderId="29" xfId="0" applyNumberFormat="1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horizontal="distributed" vertical="center" justifyLastLine="1"/>
    </xf>
    <xf numFmtId="177" fontId="3" fillId="0" borderId="34" xfId="0" applyNumberFormat="1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 justifyLastLine="1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 shrinkToFit="1"/>
    </xf>
    <xf numFmtId="177" fontId="3" fillId="0" borderId="42" xfId="0" applyNumberFormat="1" applyFont="1" applyBorder="1" applyAlignment="1">
      <alignment horizontal="distributed" vertical="center" justifyLastLine="1"/>
    </xf>
    <xf numFmtId="177" fontId="3" fillId="0" borderId="43" xfId="0" applyNumberFormat="1" applyFont="1" applyBorder="1" applyAlignment="1">
      <alignment horizontal="distributed" vertical="center" justifyLastLine="1"/>
    </xf>
    <xf numFmtId="178" fontId="3" fillId="0" borderId="1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1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49193627250967E-2"/>
          <c:y val="0.12816753046056159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'R3都議'!$L$31:$L$45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'R3都議'!$M$31:$M$45</c:f>
              <c:numCache>
                <c:formatCode>#,##0.00_ </c:formatCode>
                <c:ptCount val="15"/>
                <c:pt idx="0">
                  <c:v>37.777777777777779</c:v>
                </c:pt>
                <c:pt idx="1">
                  <c:v>32.512315270935957</c:v>
                </c:pt>
                <c:pt idx="2">
                  <c:v>30.39443155452436</c:v>
                </c:pt>
                <c:pt idx="3">
                  <c:v>21.704035874439462</c:v>
                </c:pt>
                <c:pt idx="4">
                  <c:v>23.880000000000003</c:v>
                </c:pt>
                <c:pt idx="5">
                  <c:v>28.947368421052634</c:v>
                </c:pt>
                <c:pt idx="6">
                  <c:v>33.545159545700379</c:v>
                </c:pt>
                <c:pt idx="7">
                  <c:v>37.430315901247681</c:v>
                </c:pt>
                <c:pt idx="8">
                  <c:v>41.538265630969057</c:v>
                </c:pt>
                <c:pt idx="9">
                  <c:v>43.790849673202615</c:v>
                </c:pt>
                <c:pt idx="10">
                  <c:v>48.399463293080316</c:v>
                </c:pt>
                <c:pt idx="11">
                  <c:v>50.417747046960528</c:v>
                </c:pt>
                <c:pt idx="12">
                  <c:v>53.468761977769262</c:v>
                </c:pt>
                <c:pt idx="13">
                  <c:v>52.118533922537047</c:v>
                </c:pt>
                <c:pt idx="14">
                  <c:v>39.66573024841388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4-4468-A248-4DB7BA88ADAD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'R3都議'!$L$31:$L$45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'R3都議'!$N$31:$N$45</c:f>
              <c:numCache>
                <c:formatCode>#,##0.00_ </c:formatCode>
                <c:ptCount val="15"/>
                <c:pt idx="0">
                  <c:v>47.10144927536232</c:v>
                </c:pt>
                <c:pt idx="1">
                  <c:v>32.762836185819069</c:v>
                </c:pt>
                <c:pt idx="2">
                  <c:v>36.768802228412255</c:v>
                </c:pt>
                <c:pt idx="3">
                  <c:v>24.477611940298509</c:v>
                </c:pt>
                <c:pt idx="4">
                  <c:v>25.320453278840795</c:v>
                </c:pt>
                <c:pt idx="5">
                  <c:v>28.938040550120515</c:v>
                </c:pt>
                <c:pt idx="6">
                  <c:v>32.790669420483539</c:v>
                </c:pt>
                <c:pt idx="7">
                  <c:v>36.970414201183431</c:v>
                </c:pt>
                <c:pt idx="8">
                  <c:v>39.990905990678641</c:v>
                </c:pt>
                <c:pt idx="9">
                  <c:v>44.326095862351494</c:v>
                </c:pt>
                <c:pt idx="10">
                  <c:v>46.870787598690541</c:v>
                </c:pt>
                <c:pt idx="11">
                  <c:v>50.529723366686284</c:v>
                </c:pt>
                <c:pt idx="12">
                  <c:v>53.042233357193993</c:v>
                </c:pt>
                <c:pt idx="13">
                  <c:v>44.39880188275567</c:v>
                </c:pt>
                <c:pt idx="14">
                  <c:v>38.765765514937215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4-4468-A248-4DB7BA88ADAD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'R3都議'!$L$31:$L$45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'R3都議'!$O$31:$O$45</c:f>
              <c:numCache>
                <c:formatCode>#,##0.00_ </c:formatCode>
                <c:ptCount val="15"/>
                <c:pt idx="0">
                  <c:v>42.490842490842489</c:v>
                </c:pt>
                <c:pt idx="1">
                  <c:v>32.638036809815951</c:v>
                </c:pt>
                <c:pt idx="2">
                  <c:v>33.291139240506325</c:v>
                </c:pt>
                <c:pt idx="3">
                  <c:v>23.125683060109289</c:v>
                </c:pt>
                <c:pt idx="4">
                  <c:v>24.626793797553695</c:v>
                </c:pt>
                <c:pt idx="5">
                  <c:v>28.942472278038249</c:v>
                </c:pt>
                <c:pt idx="6">
                  <c:v>33.147757087092849</c:v>
                </c:pt>
                <c:pt idx="7">
                  <c:v>37.187187187187185</c:v>
                </c:pt>
                <c:pt idx="8">
                  <c:v>40.72072072072072</c:v>
                </c:pt>
                <c:pt idx="9">
                  <c:v>44.069726076129491</c:v>
                </c:pt>
                <c:pt idx="10">
                  <c:v>47.636887608069159</c:v>
                </c:pt>
                <c:pt idx="11">
                  <c:v>50.473140195079345</c:v>
                </c:pt>
                <c:pt idx="12">
                  <c:v>53.248195446973902</c:v>
                </c:pt>
                <c:pt idx="13">
                  <c:v>47.463749419474688</c:v>
                </c:pt>
                <c:pt idx="14">
                  <c:v>39.187549927512649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4-4468-A248-4DB7BA88A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65120"/>
        <c:axId val="52566656"/>
        <c:axId val="0"/>
      </c:bar3DChart>
      <c:catAx>
        <c:axId val="5256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5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9525</xdr:rowOff>
    </xdr:from>
    <xdr:to>
      <xdr:col>9</xdr:col>
      <xdr:colOff>590550</xdr:colOff>
      <xdr:row>35</xdr:row>
      <xdr:rowOff>257175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6481;&#20140;&#37117;&#35696;&#20250;&#35696;&#21729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都議"/>
      <sheetName val="H29都議"/>
      <sheetName val="H25都議"/>
    </sheetNames>
    <sheetDataSet>
      <sheetData sheetId="0">
        <row r="31">
          <cell r="L31" t="str">
            <v>18歳</v>
          </cell>
          <cell r="M31">
            <v>37.777777777777779</v>
          </cell>
          <cell r="N31">
            <v>47.10144927536232</v>
          </cell>
          <cell r="O31">
            <v>42.490842490842489</v>
          </cell>
        </row>
        <row r="32">
          <cell r="L32" t="str">
            <v>19歳</v>
          </cell>
          <cell r="M32">
            <v>32.512315270935957</v>
          </cell>
          <cell r="N32">
            <v>32.762836185819069</v>
          </cell>
          <cell r="O32">
            <v>32.638036809815951</v>
          </cell>
        </row>
        <row r="33">
          <cell r="L33" t="str">
            <v>20歳</v>
          </cell>
          <cell r="M33">
            <v>30.39443155452436</v>
          </cell>
          <cell r="N33">
            <v>36.768802228412255</v>
          </cell>
          <cell r="O33">
            <v>33.291139240506325</v>
          </cell>
        </row>
        <row r="34">
          <cell r="L34" t="str">
            <v>21 ～ 24</v>
          </cell>
          <cell r="M34">
            <v>21.704035874439462</v>
          </cell>
          <cell r="N34">
            <v>24.477611940298509</v>
          </cell>
          <cell r="O34">
            <v>23.125683060109289</v>
          </cell>
        </row>
        <row r="35">
          <cell r="L35" t="str">
            <v>25 ～ 29</v>
          </cell>
          <cell r="M35">
            <v>23.880000000000003</v>
          </cell>
          <cell r="N35">
            <v>25.320453278840795</v>
          </cell>
          <cell r="O35">
            <v>24.626793797553695</v>
          </cell>
        </row>
        <row r="36">
          <cell r="L36" t="str">
            <v>30 ～ 34</v>
          </cell>
          <cell r="M36">
            <v>28.947368421052634</v>
          </cell>
          <cell r="N36">
            <v>28.938040550120515</v>
          </cell>
          <cell r="O36">
            <v>28.942472278038249</v>
          </cell>
        </row>
        <row r="37">
          <cell r="L37" t="str">
            <v>35 ～ 39</v>
          </cell>
          <cell r="M37">
            <v>33.545159545700379</v>
          </cell>
          <cell r="N37">
            <v>32.790669420483539</v>
          </cell>
          <cell r="O37">
            <v>33.147757087092849</v>
          </cell>
        </row>
        <row r="38">
          <cell r="L38" t="str">
            <v>40 ～ 44</v>
          </cell>
          <cell r="M38">
            <v>37.430315901247681</v>
          </cell>
          <cell r="N38">
            <v>36.970414201183431</v>
          </cell>
          <cell r="O38">
            <v>37.187187187187185</v>
          </cell>
        </row>
        <row r="39">
          <cell r="L39" t="str">
            <v>45 ～ 49</v>
          </cell>
          <cell r="M39">
            <v>41.538265630969057</v>
          </cell>
          <cell r="N39">
            <v>39.990905990678641</v>
          </cell>
          <cell r="O39">
            <v>40.72072072072072</v>
          </cell>
        </row>
        <row r="40">
          <cell r="L40" t="str">
            <v>50 ～ 54</v>
          </cell>
          <cell r="M40">
            <v>43.790849673202615</v>
          </cell>
          <cell r="N40">
            <v>44.326095862351494</v>
          </cell>
          <cell r="O40">
            <v>44.069726076129491</v>
          </cell>
        </row>
        <row r="41">
          <cell r="L41" t="str">
            <v>55 ～ 59</v>
          </cell>
          <cell r="M41">
            <v>48.399463293080316</v>
          </cell>
          <cell r="N41">
            <v>46.870787598690541</v>
          </cell>
          <cell r="O41">
            <v>47.636887608069159</v>
          </cell>
        </row>
        <row r="42">
          <cell r="L42" t="str">
            <v>60 ～ 64</v>
          </cell>
          <cell r="M42">
            <v>50.417747046960528</v>
          </cell>
          <cell r="N42">
            <v>50.529723366686284</v>
          </cell>
          <cell r="O42">
            <v>50.473140195079345</v>
          </cell>
        </row>
        <row r="43">
          <cell r="L43" t="str">
            <v>65 ～ 69</v>
          </cell>
          <cell r="M43">
            <v>53.468761977769262</v>
          </cell>
          <cell r="N43">
            <v>53.042233357193993</v>
          </cell>
          <cell r="O43">
            <v>53.248195446973902</v>
          </cell>
        </row>
        <row r="44">
          <cell r="L44" t="str">
            <v>70歳以上</v>
          </cell>
          <cell r="M44">
            <v>52.118533922537047</v>
          </cell>
          <cell r="N44">
            <v>44.39880188275567</v>
          </cell>
          <cell r="O44">
            <v>47.463749419474688</v>
          </cell>
        </row>
        <row r="45">
          <cell r="L45" t="str">
            <v>平均</v>
          </cell>
          <cell r="M45">
            <v>39.66573024841388</v>
          </cell>
          <cell r="N45">
            <v>38.765765514937215</v>
          </cell>
          <cell r="O45">
            <v>39.187549927512649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BreakPreview" zoomScaleNormal="110" zoomScaleSheetLayoutView="100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ht="21" customHeight="1" x14ac:dyDescent="0.15">
      <c r="A3" s="2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s="16" customFormat="1" ht="22.5" customHeight="1" x14ac:dyDescent="0.15">
      <c r="A7" s="17" t="s">
        <v>10</v>
      </c>
      <c r="B7" s="18">
        <v>405</v>
      </c>
      <c r="C7" s="19">
        <v>414</v>
      </c>
      <c r="D7" s="20">
        <f>+SUM(B7:C7)</f>
        <v>819</v>
      </c>
      <c r="E7" s="19">
        <v>153</v>
      </c>
      <c r="F7" s="19">
        <v>195</v>
      </c>
      <c r="G7" s="20">
        <f>+SUM(E7:F7)</f>
        <v>348</v>
      </c>
      <c r="H7" s="21">
        <f>+E7/B7*100</f>
        <v>37.777777777777779</v>
      </c>
      <c r="I7" s="21">
        <f t="shared" ref="I7:J22" si="0">+F7/C7*100</f>
        <v>47.10144927536232</v>
      </c>
      <c r="J7" s="22">
        <f t="shared" si="0"/>
        <v>42.490842490842489</v>
      </c>
    </row>
    <row r="8" spans="1:10" s="16" customFormat="1" ht="22.5" customHeight="1" thickBot="1" x14ac:dyDescent="0.2">
      <c r="A8" s="23" t="s">
        <v>11</v>
      </c>
      <c r="B8" s="24">
        <v>406</v>
      </c>
      <c r="C8" s="25">
        <v>409</v>
      </c>
      <c r="D8" s="26">
        <f>+SUM(B8:C8)</f>
        <v>815</v>
      </c>
      <c r="E8" s="25">
        <v>132</v>
      </c>
      <c r="F8" s="25">
        <v>134</v>
      </c>
      <c r="G8" s="26">
        <f>+SUM(E8:F8)</f>
        <v>266</v>
      </c>
      <c r="H8" s="27">
        <f t="shared" ref="H8:J27" si="1">+E8/B8*100</f>
        <v>32.512315270935957</v>
      </c>
      <c r="I8" s="27">
        <f t="shared" si="0"/>
        <v>32.762836185819069</v>
      </c>
      <c r="J8" s="28">
        <f t="shared" si="0"/>
        <v>32.638036809815951</v>
      </c>
    </row>
    <row r="9" spans="1:10" ht="22.5" customHeight="1" thickTop="1" thickBot="1" x14ac:dyDescent="0.2">
      <c r="A9" s="29" t="s">
        <v>12</v>
      </c>
      <c r="B9" s="30">
        <f t="shared" ref="B9:G9" si="2">SUM(B7:B8)</f>
        <v>811</v>
      </c>
      <c r="C9" s="31">
        <f t="shared" si="2"/>
        <v>823</v>
      </c>
      <c r="D9" s="31">
        <f t="shared" si="2"/>
        <v>1634</v>
      </c>
      <c r="E9" s="31">
        <f t="shared" si="2"/>
        <v>285</v>
      </c>
      <c r="F9" s="31">
        <f t="shared" si="2"/>
        <v>329</v>
      </c>
      <c r="G9" s="32">
        <f t="shared" si="2"/>
        <v>614</v>
      </c>
      <c r="H9" s="33">
        <f t="shared" si="1"/>
        <v>35.141800246609122</v>
      </c>
      <c r="I9" s="33">
        <f t="shared" si="0"/>
        <v>39.975698663426492</v>
      </c>
      <c r="J9" s="34">
        <f t="shared" si="0"/>
        <v>37.576499388004898</v>
      </c>
    </row>
    <row r="10" spans="1:10" ht="22.5" customHeight="1" thickTop="1" x14ac:dyDescent="0.15">
      <c r="A10" s="23" t="s">
        <v>13</v>
      </c>
      <c r="B10" s="35">
        <v>431</v>
      </c>
      <c r="C10" s="36">
        <v>359</v>
      </c>
      <c r="D10" s="36">
        <f>SUM(B10:C10)</f>
        <v>790</v>
      </c>
      <c r="E10" s="36">
        <v>131</v>
      </c>
      <c r="F10" s="36">
        <v>132</v>
      </c>
      <c r="G10" s="36">
        <f>SUM(E10:F10)</f>
        <v>263</v>
      </c>
      <c r="H10" s="37">
        <f t="shared" si="1"/>
        <v>30.39443155452436</v>
      </c>
      <c r="I10" s="37">
        <f t="shared" si="0"/>
        <v>36.768802228412255</v>
      </c>
      <c r="J10" s="38">
        <f t="shared" si="0"/>
        <v>33.291139240506325</v>
      </c>
    </row>
    <row r="11" spans="1:10" ht="22.5" customHeight="1" x14ac:dyDescent="0.15">
      <c r="A11" s="39" t="s">
        <v>14</v>
      </c>
      <c r="B11" s="40">
        <v>2230</v>
      </c>
      <c r="C11" s="41">
        <v>2345</v>
      </c>
      <c r="D11" s="41">
        <f>SUM(B11:C11)</f>
        <v>4575</v>
      </c>
      <c r="E11" s="41">
        <v>484</v>
      </c>
      <c r="F11" s="41">
        <v>574</v>
      </c>
      <c r="G11" s="41">
        <f>SUM(E11:F11)</f>
        <v>1058</v>
      </c>
      <c r="H11" s="42">
        <f t="shared" si="1"/>
        <v>21.704035874439462</v>
      </c>
      <c r="I11" s="42">
        <f t="shared" si="0"/>
        <v>24.477611940298509</v>
      </c>
      <c r="J11" s="43">
        <f t="shared" si="0"/>
        <v>23.125683060109289</v>
      </c>
    </row>
    <row r="12" spans="1:10" ht="22.5" customHeight="1" thickBot="1" x14ac:dyDescent="0.2">
      <c r="A12" s="44" t="s">
        <v>15</v>
      </c>
      <c r="B12" s="45">
        <v>5000</v>
      </c>
      <c r="C12" s="46">
        <v>5383</v>
      </c>
      <c r="D12" s="47">
        <f>SUM(B12:C12)</f>
        <v>10383</v>
      </c>
      <c r="E12" s="46">
        <v>1194</v>
      </c>
      <c r="F12" s="46">
        <v>1363</v>
      </c>
      <c r="G12" s="47">
        <f>SUM(E12:F12)</f>
        <v>2557</v>
      </c>
      <c r="H12" s="27">
        <f t="shared" si="1"/>
        <v>23.880000000000003</v>
      </c>
      <c r="I12" s="27">
        <f t="shared" si="0"/>
        <v>25.320453278840795</v>
      </c>
      <c r="J12" s="28">
        <f t="shared" si="0"/>
        <v>24.626793797553695</v>
      </c>
    </row>
    <row r="13" spans="1:10" ht="22.5" customHeight="1" thickTop="1" thickBot="1" x14ac:dyDescent="0.2">
      <c r="A13" s="29" t="s">
        <v>16</v>
      </c>
      <c r="B13" s="30">
        <f t="shared" ref="B13:G13" si="3">SUM(B10:B12)</f>
        <v>7661</v>
      </c>
      <c r="C13" s="31">
        <f t="shared" si="3"/>
        <v>8087</v>
      </c>
      <c r="D13" s="31">
        <f t="shared" si="3"/>
        <v>15748</v>
      </c>
      <c r="E13" s="31">
        <f t="shared" si="3"/>
        <v>1809</v>
      </c>
      <c r="F13" s="31">
        <f t="shared" si="3"/>
        <v>2069</v>
      </c>
      <c r="G13" s="32">
        <f t="shared" si="3"/>
        <v>3878</v>
      </c>
      <c r="H13" s="33">
        <f t="shared" si="1"/>
        <v>23.613105338728626</v>
      </c>
      <c r="I13" s="33">
        <f t="shared" si="0"/>
        <v>25.584271052306168</v>
      </c>
      <c r="J13" s="34">
        <f t="shared" si="0"/>
        <v>24.625349250698502</v>
      </c>
    </row>
    <row r="14" spans="1:10" ht="22.5" customHeight="1" thickTop="1" x14ac:dyDescent="0.15">
      <c r="A14" s="23" t="s">
        <v>17</v>
      </c>
      <c r="B14" s="35">
        <v>6384</v>
      </c>
      <c r="C14" s="36">
        <v>7053</v>
      </c>
      <c r="D14" s="48">
        <f>SUM(B14:C14)</f>
        <v>13437</v>
      </c>
      <c r="E14" s="36">
        <v>1848</v>
      </c>
      <c r="F14" s="36">
        <v>2041</v>
      </c>
      <c r="G14" s="36">
        <f>SUM(E14:F14)</f>
        <v>3889</v>
      </c>
      <c r="H14" s="37">
        <f t="shared" si="1"/>
        <v>28.947368421052634</v>
      </c>
      <c r="I14" s="37">
        <f t="shared" si="0"/>
        <v>28.938040550120515</v>
      </c>
      <c r="J14" s="38">
        <f t="shared" si="0"/>
        <v>28.942472278038249</v>
      </c>
    </row>
    <row r="15" spans="1:10" ht="22.5" customHeight="1" thickBot="1" x14ac:dyDescent="0.2">
      <c r="A15" s="44" t="s">
        <v>18</v>
      </c>
      <c r="B15" s="45">
        <v>7396</v>
      </c>
      <c r="C15" s="46">
        <v>8231</v>
      </c>
      <c r="D15" s="49">
        <f>SUM(B15:C15)</f>
        <v>15627</v>
      </c>
      <c r="E15" s="46">
        <v>2481</v>
      </c>
      <c r="F15" s="46">
        <v>2699</v>
      </c>
      <c r="G15" s="46">
        <f>SUM(E15:F15)</f>
        <v>5180</v>
      </c>
      <c r="H15" s="27">
        <f t="shared" si="1"/>
        <v>33.545159545700379</v>
      </c>
      <c r="I15" s="27">
        <f t="shared" si="0"/>
        <v>32.790669420483539</v>
      </c>
      <c r="J15" s="28">
        <f t="shared" si="0"/>
        <v>33.147757087092849</v>
      </c>
    </row>
    <row r="16" spans="1:10" ht="22.5" customHeight="1" thickTop="1" thickBot="1" x14ac:dyDescent="0.2">
      <c r="A16" s="29" t="s">
        <v>19</v>
      </c>
      <c r="B16" s="30">
        <f t="shared" ref="B16:G16" si="4">SUM(B14:B15)</f>
        <v>13780</v>
      </c>
      <c r="C16" s="31">
        <f t="shared" si="4"/>
        <v>15284</v>
      </c>
      <c r="D16" s="31">
        <f t="shared" si="4"/>
        <v>29064</v>
      </c>
      <c r="E16" s="31">
        <f t="shared" si="4"/>
        <v>4329</v>
      </c>
      <c r="F16" s="31">
        <f t="shared" si="4"/>
        <v>4740</v>
      </c>
      <c r="G16" s="32">
        <f t="shared" si="4"/>
        <v>9069</v>
      </c>
      <c r="H16" s="33">
        <f t="shared" si="1"/>
        <v>31.415094339622641</v>
      </c>
      <c r="I16" s="33">
        <f t="shared" si="0"/>
        <v>31.012823868097357</v>
      </c>
      <c r="J16" s="34">
        <f t="shared" si="0"/>
        <v>31.203550784475642</v>
      </c>
    </row>
    <row r="17" spans="1:15" ht="22.5" customHeight="1" thickTop="1" x14ac:dyDescent="0.15">
      <c r="A17" s="23" t="s">
        <v>20</v>
      </c>
      <c r="B17" s="35">
        <v>7534</v>
      </c>
      <c r="C17" s="36">
        <v>8450</v>
      </c>
      <c r="D17" s="48">
        <f>SUM(B17:C17)</f>
        <v>15984</v>
      </c>
      <c r="E17" s="36">
        <v>2820</v>
      </c>
      <c r="F17" s="36">
        <v>3124</v>
      </c>
      <c r="G17" s="36">
        <f>SUM(E17:F17)</f>
        <v>5944</v>
      </c>
      <c r="H17" s="37">
        <f t="shared" si="1"/>
        <v>37.430315901247681</v>
      </c>
      <c r="I17" s="37">
        <f t="shared" si="0"/>
        <v>36.970414201183431</v>
      </c>
      <c r="J17" s="38">
        <f t="shared" si="0"/>
        <v>37.187187187187185</v>
      </c>
    </row>
    <row r="18" spans="1:15" ht="22.5" customHeight="1" thickBot="1" x14ac:dyDescent="0.2">
      <c r="A18" s="44" t="s">
        <v>21</v>
      </c>
      <c r="B18" s="45">
        <v>7853</v>
      </c>
      <c r="C18" s="46">
        <v>8797</v>
      </c>
      <c r="D18" s="49">
        <f>SUM(B18:C18)</f>
        <v>16650</v>
      </c>
      <c r="E18" s="46">
        <v>3262</v>
      </c>
      <c r="F18" s="46">
        <v>3518</v>
      </c>
      <c r="G18" s="46">
        <f>SUM(E18:F18)</f>
        <v>6780</v>
      </c>
      <c r="H18" s="27">
        <f t="shared" si="1"/>
        <v>41.538265630969057</v>
      </c>
      <c r="I18" s="27">
        <f t="shared" si="0"/>
        <v>39.990905990678641</v>
      </c>
      <c r="J18" s="28">
        <f t="shared" si="0"/>
        <v>40.72072072072072</v>
      </c>
    </row>
    <row r="19" spans="1:15" ht="22.5" customHeight="1" thickTop="1" thickBot="1" x14ac:dyDescent="0.2">
      <c r="A19" s="29" t="s">
        <v>22</v>
      </c>
      <c r="B19" s="30">
        <f t="shared" ref="B19:G19" si="5">SUM(B17:B18)</f>
        <v>15387</v>
      </c>
      <c r="C19" s="31">
        <f t="shared" si="5"/>
        <v>17247</v>
      </c>
      <c r="D19" s="31">
        <f t="shared" si="5"/>
        <v>32634</v>
      </c>
      <c r="E19" s="31">
        <f t="shared" si="5"/>
        <v>6082</v>
      </c>
      <c r="F19" s="31">
        <f t="shared" si="5"/>
        <v>6642</v>
      </c>
      <c r="G19" s="32">
        <f t="shared" si="5"/>
        <v>12724</v>
      </c>
      <c r="H19" s="33">
        <f t="shared" si="1"/>
        <v>39.52687333463313</v>
      </c>
      <c r="I19" s="33">
        <f t="shared" si="0"/>
        <v>38.511045399199858</v>
      </c>
      <c r="J19" s="34">
        <f t="shared" si="0"/>
        <v>38.990010418581846</v>
      </c>
    </row>
    <row r="20" spans="1:15" ht="22.5" customHeight="1" thickTop="1" x14ac:dyDescent="0.15">
      <c r="A20" s="23" t="s">
        <v>23</v>
      </c>
      <c r="B20" s="35">
        <v>6732</v>
      </c>
      <c r="C20" s="36">
        <v>7323</v>
      </c>
      <c r="D20" s="48">
        <f>SUM(B20:C20)</f>
        <v>14055</v>
      </c>
      <c r="E20" s="36">
        <v>2948</v>
      </c>
      <c r="F20" s="36">
        <v>3246</v>
      </c>
      <c r="G20" s="36">
        <f>SUM(E20:F20)</f>
        <v>6194</v>
      </c>
      <c r="H20" s="37">
        <f t="shared" si="1"/>
        <v>43.790849673202615</v>
      </c>
      <c r="I20" s="37">
        <f t="shared" si="0"/>
        <v>44.326095862351494</v>
      </c>
      <c r="J20" s="38">
        <f t="shared" si="0"/>
        <v>44.069726076129491</v>
      </c>
    </row>
    <row r="21" spans="1:15" ht="22.5" customHeight="1" thickBot="1" x14ac:dyDescent="0.2">
      <c r="A21" s="44" t="s">
        <v>24</v>
      </c>
      <c r="B21" s="45">
        <v>5217</v>
      </c>
      <c r="C21" s="46">
        <v>5193</v>
      </c>
      <c r="D21" s="49">
        <f>SUM(B21:C21)</f>
        <v>10410</v>
      </c>
      <c r="E21" s="46">
        <v>2525</v>
      </c>
      <c r="F21" s="46">
        <v>2434</v>
      </c>
      <c r="G21" s="46">
        <f>SUM(E21:F21)</f>
        <v>4959</v>
      </c>
      <c r="H21" s="27">
        <f t="shared" si="1"/>
        <v>48.399463293080316</v>
      </c>
      <c r="I21" s="27">
        <f t="shared" si="0"/>
        <v>46.870787598690541</v>
      </c>
      <c r="J21" s="28">
        <f t="shared" si="0"/>
        <v>47.636887608069159</v>
      </c>
    </row>
    <row r="22" spans="1:15" ht="22.5" customHeight="1" thickTop="1" thickBot="1" x14ac:dyDescent="0.2">
      <c r="A22" s="29" t="s">
        <v>25</v>
      </c>
      <c r="B22" s="30">
        <f t="shared" ref="B22:G22" si="6">SUM(B20:B21)</f>
        <v>11949</v>
      </c>
      <c r="C22" s="31">
        <f t="shared" si="6"/>
        <v>12516</v>
      </c>
      <c r="D22" s="31">
        <f t="shared" si="6"/>
        <v>24465</v>
      </c>
      <c r="E22" s="31">
        <f t="shared" si="6"/>
        <v>5473</v>
      </c>
      <c r="F22" s="31">
        <f t="shared" si="6"/>
        <v>5680</v>
      </c>
      <c r="G22" s="32">
        <f t="shared" si="6"/>
        <v>11153</v>
      </c>
      <c r="H22" s="50">
        <f t="shared" si="1"/>
        <v>45.802996066616451</v>
      </c>
      <c r="I22" s="50">
        <f t="shared" si="0"/>
        <v>45.381911153723237</v>
      </c>
      <c r="J22" s="51">
        <f t="shared" si="0"/>
        <v>45.587574085428159</v>
      </c>
    </row>
    <row r="23" spans="1:15" ht="22.5" customHeight="1" thickTop="1" x14ac:dyDescent="0.15">
      <c r="A23" s="23" t="s">
        <v>26</v>
      </c>
      <c r="B23" s="35">
        <v>3471</v>
      </c>
      <c r="C23" s="36">
        <v>3398</v>
      </c>
      <c r="D23" s="48">
        <f>SUM(B23:C23)</f>
        <v>6869</v>
      </c>
      <c r="E23" s="36">
        <v>1750</v>
      </c>
      <c r="F23" s="36">
        <v>1717</v>
      </c>
      <c r="G23" s="36">
        <f>SUM(E23:F23)</f>
        <v>3467</v>
      </c>
      <c r="H23" s="37">
        <f t="shared" si="1"/>
        <v>50.417747046960528</v>
      </c>
      <c r="I23" s="37">
        <f t="shared" si="1"/>
        <v>50.529723366686284</v>
      </c>
      <c r="J23" s="38">
        <f t="shared" si="1"/>
        <v>50.473140195079345</v>
      </c>
    </row>
    <row r="24" spans="1:15" ht="22.5" customHeight="1" thickBot="1" x14ac:dyDescent="0.2">
      <c r="A24" s="44" t="s">
        <v>27</v>
      </c>
      <c r="B24" s="45">
        <v>2609</v>
      </c>
      <c r="C24" s="46">
        <v>2794</v>
      </c>
      <c r="D24" s="49">
        <f>SUM(B24:C24)</f>
        <v>5403</v>
      </c>
      <c r="E24" s="46">
        <v>1395</v>
      </c>
      <c r="F24" s="46">
        <v>1482</v>
      </c>
      <c r="G24" s="46">
        <f>SUM(E24:F24)</f>
        <v>2877</v>
      </c>
      <c r="H24" s="27">
        <f t="shared" si="1"/>
        <v>53.468761977769262</v>
      </c>
      <c r="I24" s="27">
        <f t="shared" si="1"/>
        <v>53.042233357193993</v>
      </c>
      <c r="J24" s="28">
        <f t="shared" si="1"/>
        <v>53.248195446973902</v>
      </c>
    </row>
    <row r="25" spans="1:15" ht="22.5" customHeight="1" thickTop="1" thickBot="1" x14ac:dyDescent="0.2">
      <c r="A25" s="29" t="s">
        <v>28</v>
      </c>
      <c r="B25" s="30">
        <f t="shared" ref="B25:G25" si="7">SUM(B23:B24)</f>
        <v>6080</v>
      </c>
      <c r="C25" s="31">
        <f t="shared" si="7"/>
        <v>6192</v>
      </c>
      <c r="D25" s="31">
        <f t="shared" si="7"/>
        <v>12272</v>
      </c>
      <c r="E25" s="31">
        <f t="shared" si="7"/>
        <v>3145</v>
      </c>
      <c r="F25" s="31">
        <f t="shared" si="7"/>
        <v>3199</v>
      </c>
      <c r="G25" s="32">
        <f t="shared" si="7"/>
        <v>6344</v>
      </c>
      <c r="H25" s="50">
        <f t="shared" si="1"/>
        <v>51.726973684210535</v>
      </c>
      <c r="I25" s="50">
        <f t="shared" si="1"/>
        <v>51.663436692506458</v>
      </c>
      <c r="J25" s="51">
        <f t="shared" si="1"/>
        <v>51.694915254237287</v>
      </c>
    </row>
    <row r="26" spans="1:15" ht="22.5" customHeight="1" thickTop="1" thickBot="1" x14ac:dyDescent="0.2">
      <c r="A26" s="52" t="s">
        <v>29</v>
      </c>
      <c r="B26" s="53">
        <v>7694</v>
      </c>
      <c r="C26" s="54">
        <v>11685</v>
      </c>
      <c r="D26" s="55">
        <f>SUM(B26:C26)</f>
        <v>19379</v>
      </c>
      <c r="E26" s="54">
        <v>4010</v>
      </c>
      <c r="F26" s="54">
        <v>5188</v>
      </c>
      <c r="G26" s="54">
        <f>SUM(E26:F26)</f>
        <v>9198</v>
      </c>
      <c r="H26" s="50">
        <f t="shared" si="1"/>
        <v>52.118533922537047</v>
      </c>
      <c r="I26" s="50">
        <f t="shared" si="1"/>
        <v>44.39880188275567</v>
      </c>
      <c r="J26" s="51">
        <f t="shared" si="1"/>
        <v>47.463749419474688</v>
      </c>
    </row>
    <row r="27" spans="1:15" ht="22.5" customHeight="1" thickTop="1" thickBot="1" x14ac:dyDescent="0.2">
      <c r="A27" s="56" t="s">
        <v>30</v>
      </c>
      <c r="B27" s="57">
        <f t="shared" ref="B27:G27" si="8">B9+B13+B16+B19+B22+B25+B26</f>
        <v>63362</v>
      </c>
      <c r="C27" s="58">
        <f t="shared" si="8"/>
        <v>71834</v>
      </c>
      <c r="D27" s="59">
        <f t="shared" si="8"/>
        <v>135196</v>
      </c>
      <c r="E27" s="58">
        <f t="shared" si="8"/>
        <v>25133</v>
      </c>
      <c r="F27" s="58">
        <f t="shared" si="8"/>
        <v>27847</v>
      </c>
      <c r="G27" s="58">
        <f t="shared" si="8"/>
        <v>52980</v>
      </c>
      <c r="H27" s="60">
        <f t="shared" si="1"/>
        <v>39.66573024841388</v>
      </c>
      <c r="I27" s="60">
        <f t="shared" si="1"/>
        <v>38.765765514937215</v>
      </c>
      <c r="J27" s="61">
        <f t="shared" si="1"/>
        <v>39.187549927512649</v>
      </c>
    </row>
    <row r="28" spans="1:15" ht="21" customHeight="1" thickBot="1" x14ac:dyDescent="0.2"/>
    <row r="29" spans="1:15" ht="21" customHeight="1" x14ac:dyDescent="0.15">
      <c r="L29" s="4" t="s">
        <v>2</v>
      </c>
      <c r="M29" s="6" t="s">
        <v>31</v>
      </c>
      <c r="N29" s="6"/>
      <c r="O29" s="9"/>
    </row>
    <row r="30" spans="1:15" ht="21" customHeight="1" thickBot="1" x14ac:dyDescent="0.2">
      <c r="L30" s="10"/>
      <c r="M30" s="12" t="s">
        <v>6</v>
      </c>
      <c r="N30" s="12" t="s">
        <v>7</v>
      </c>
      <c r="O30" s="15" t="s">
        <v>9</v>
      </c>
    </row>
    <row r="31" spans="1:15" ht="21" customHeight="1" x14ac:dyDescent="0.15">
      <c r="L31" s="23" t="s">
        <v>10</v>
      </c>
      <c r="M31" s="62">
        <f t="shared" ref="M31:O32" si="9">H7</f>
        <v>37.777777777777779</v>
      </c>
      <c r="N31" s="62">
        <f t="shared" si="9"/>
        <v>47.10144927536232</v>
      </c>
      <c r="O31" s="63">
        <f t="shared" si="9"/>
        <v>42.490842490842489</v>
      </c>
    </row>
    <row r="32" spans="1:15" ht="21" customHeight="1" x14ac:dyDescent="0.15">
      <c r="L32" s="23" t="s">
        <v>11</v>
      </c>
      <c r="M32" s="62">
        <f t="shared" si="9"/>
        <v>32.512315270935957</v>
      </c>
      <c r="N32" s="62">
        <f t="shared" si="9"/>
        <v>32.762836185819069</v>
      </c>
      <c r="O32" s="63">
        <f t="shared" si="9"/>
        <v>32.638036809815951</v>
      </c>
    </row>
    <row r="33" spans="12:15" ht="21" customHeight="1" x14ac:dyDescent="0.15">
      <c r="L33" s="23" t="s">
        <v>13</v>
      </c>
      <c r="M33" s="62">
        <f t="shared" ref="M33:O35" si="10">H10</f>
        <v>30.39443155452436</v>
      </c>
      <c r="N33" s="62">
        <f t="shared" si="10"/>
        <v>36.768802228412255</v>
      </c>
      <c r="O33" s="63">
        <f t="shared" si="10"/>
        <v>33.291139240506325</v>
      </c>
    </row>
    <row r="34" spans="12:15" ht="21" customHeight="1" x14ac:dyDescent="0.15">
      <c r="L34" s="39" t="s">
        <v>14</v>
      </c>
      <c r="M34" s="64">
        <f t="shared" si="10"/>
        <v>21.704035874439462</v>
      </c>
      <c r="N34" s="64">
        <f t="shared" si="10"/>
        <v>24.477611940298509</v>
      </c>
      <c r="O34" s="65">
        <f t="shared" si="10"/>
        <v>23.125683060109289</v>
      </c>
    </row>
    <row r="35" spans="12:15" ht="21" customHeight="1" x14ac:dyDescent="0.15">
      <c r="L35" s="44" t="s">
        <v>15</v>
      </c>
      <c r="M35" s="66">
        <f t="shared" si="10"/>
        <v>23.880000000000003</v>
      </c>
      <c r="N35" s="66">
        <f t="shared" si="10"/>
        <v>25.320453278840795</v>
      </c>
      <c r="O35" s="67">
        <f t="shared" si="10"/>
        <v>24.626793797553695</v>
      </c>
    </row>
    <row r="36" spans="12:15" ht="21" customHeight="1" x14ac:dyDescent="0.15">
      <c r="L36" s="39" t="s">
        <v>17</v>
      </c>
      <c r="M36" s="64">
        <f t="shared" ref="M36:O37" si="11">H14</f>
        <v>28.947368421052634</v>
      </c>
      <c r="N36" s="64">
        <f t="shared" si="11"/>
        <v>28.938040550120515</v>
      </c>
      <c r="O36" s="65">
        <f t="shared" si="11"/>
        <v>28.942472278038249</v>
      </c>
    </row>
    <row r="37" spans="12:15" ht="21" customHeight="1" x14ac:dyDescent="0.15">
      <c r="L37" s="39" t="s">
        <v>18</v>
      </c>
      <c r="M37" s="64">
        <f t="shared" si="11"/>
        <v>33.545159545700379</v>
      </c>
      <c r="N37" s="64">
        <f t="shared" si="11"/>
        <v>32.790669420483539</v>
      </c>
      <c r="O37" s="65">
        <f t="shared" si="11"/>
        <v>33.147757087092849</v>
      </c>
    </row>
    <row r="38" spans="12:15" ht="21" customHeight="1" x14ac:dyDescent="0.15">
      <c r="L38" s="39" t="s">
        <v>20</v>
      </c>
      <c r="M38" s="64">
        <f t="shared" ref="M38:O39" si="12">H17</f>
        <v>37.430315901247681</v>
      </c>
      <c r="N38" s="64">
        <f t="shared" si="12"/>
        <v>36.970414201183431</v>
      </c>
      <c r="O38" s="65">
        <f t="shared" si="12"/>
        <v>37.187187187187185</v>
      </c>
    </row>
    <row r="39" spans="12:15" ht="21" customHeight="1" x14ac:dyDescent="0.15">
      <c r="L39" s="39" t="s">
        <v>21</v>
      </c>
      <c r="M39" s="64">
        <f t="shared" si="12"/>
        <v>41.538265630969057</v>
      </c>
      <c r="N39" s="64">
        <f t="shared" si="12"/>
        <v>39.990905990678641</v>
      </c>
      <c r="O39" s="65">
        <f t="shared" si="12"/>
        <v>40.72072072072072</v>
      </c>
    </row>
    <row r="40" spans="12:15" ht="21" customHeight="1" x14ac:dyDescent="0.15">
      <c r="L40" s="39" t="s">
        <v>23</v>
      </c>
      <c r="M40" s="64">
        <f t="shared" ref="M40:O41" si="13">H20</f>
        <v>43.790849673202615</v>
      </c>
      <c r="N40" s="64">
        <f t="shared" si="13"/>
        <v>44.326095862351494</v>
      </c>
      <c r="O40" s="65">
        <f t="shared" si="13"/>
        <v>44.069726076129491</v>
      </c>
    </row>
    <row r="41" spans="12:15" ht="21" customHeight="1" x14ac:dyDescent="0.15">
      <c r="L41" s="39" t="s">
        <v>24</v>
      </c>
      <c r="M41" s="64">
        <f t="shared" si="13"/>
        <v>48.399463293080316</v>
      </c>
      <c r="N41" s="64">
        <f t="shared" si="13"/>
        <v>46.870787598690541</v>
      </c>
      <c r="O41" s="65">
        <f t="shared" si="13"/>
        <v>47.636887608069159</v>
      </c>
    </row>
    <row r="42" spans="12:15" ht="21" customHeight="1" x14ac:dyDescent="0.15">
      <c r="L42" s="39" t="s">
        <v>26</v>
      </c>
      <c r="M42" s="64">
        <f t="shared" ref="M42:O43" si="14">H23</f>
        <v>50.417747046960528</v>
      </c>
      <c r="N42" s="64">
        <f t="shared" si="14"/>
        <v>50.529723366686284</v>
      </c>
      <c r="O42" s="65">
        <f t="shared" si="14"/>
        <v>50.473140195079345</v>
      </c>
    </row>
    <row r="43" spans="12:15" ht="21" customHeight="1" thickBot="1" x14ac:dyDescent="0.2">
      <c r="L43" s="44" t="s">
        <v>27</v>
      </c>
      <c r="M43" s="66">
        <f t="shared" si="14"/>
        <v>53.468761977769262</v>
      </c>
      <c r="N43" s="66">
        <f t="shared" si="14"/>
        <v>53.042233357193993</v>
      </c>
      <c r="O43" s="67">
        <f t="shared" si="14"/>
        <v>53.248195446973902</v>
      </c>
    </row>
    <row r="44" spans="12:15" ht="21" customHeight="1" thickTop="1" thickBot="1" x14ac:dyDescent="0.2">
      <c r="L44" s="52" t="s">
        <v>29</v>
      </c>
      <c r="M44" s="68">
        <f t="shared" ref="M44:O45" si="15">H26</f>
        <v>52.118533922537047</v>
      </c>
      <c r="N44" s="68">
        <f t="shared" si="15"/>
        <v>44.39880188275567</v>
      </c>
      <c r="O44" s="69">
        <f t="shared" si="15"/>
        <v>47.463749419474688</v>
      </c>
    </row>
    <row r="45" spans="12:15" ht="21" customHeight="1" thickTop="1" thickBot="1" x14ac:dyDescent="0.2">
      <c r="L45" s="56" t="s">
        <v>9</v>
      </c>
      <c r="M45" s="70">
        <f t="shared" si="15"/>
        <v>39.66573024841388</v>
      </c>
      <c r="N45" s="71">
        <f t="shared" si="15"/>
        <v>38.765765514937215</v>
      </c>
      <c r="O45" s="72">
        <f t="shared" si="15"/>
        <v>39.187549927512649</v>
      </c>
    </row>
  </sheetData>
  <mergeCells count="6">
    <mergeCell ref="A5:A6"/>
    <mergeCell ref="B5:D5"/>
    <mergeCell ref="E5:G5"/>
    <mergeCell ref="H5:J5"/>
    <mergeCell ref="L29:L30"/>
    <mergeCell ref="M29:O29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R3都議</vt:lpstr>
      <vt:lpstr>'R3都議'!Print_Area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2023-07-13T04:40:37Z</dcterms:created>
  <dcterms:modified xsi:type="dcterms:W3CDTF">2023-07-13T04:40:48Z</dcterms:modified>
</cp:coreProperties>
</file>