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都知事\"/>
    </mc:Choice>
  </mc:AlternateContent>
  <bookViews>
    <workbookView xWindow="0" yWindow="0" windowWidth="20490" windowHeight="6405"/>
  </bookViews>
  <sheets>
    <sheet name="R2都知事" sheetId="1" r:id="rId1"/>
  </sheets>
  <externalReferences>
    <externalReference r:id="rId2"/>
  </externalReferences>
  <definedNames>
    <definedName name="_xlnm.Print_Area" localSheetId="0">'R2都知事'!$A$1:$J$36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N41" i="1"/>
  <c r="M40" i="1"/>
  <c r="N37" i="1"/>
  <c r="M36" i="1"/>
  <c r="M32" i="1"/>
  <c r="N31" i="1"/>
  <c r="I26" i="1"/>
  <c r="N44" i="1" s="1"/>
  <c r="H26" i="1"/>
  <c r="G26" i="1"/>
  <c r="J26" i="1" s="1"/>
  <c r="O44" i="1" s="1"/>
  <c r="D26" i="1"/>
  <c r="F25" i="1"/>
  <c r="I25" i="1" s="1"/>
  <c r="E25" i="1"/>
  <c r="C25" i="1"/>
  <c r="B25" i="1"/>
  <c r="H25" i="1" s="1"/>
  <c r="I24" i="1"/>
  <c r="N43" i="1" s="1"/>
  <c r="H24" i="1"/>
  <c r="M43" i="1" s="1"/>
  <c r="G24" i="1"/>
  <c r="J24" i="1" s="1"/>
  <c r="O43" i="1" s="1"/>
  <c r="D24" i="1"/>
  <c r="I23" i="1"/>
  <c r="N42" i="1" s="1"/>
  <c r="H23" i="1"/>
  <c r="M42" i="1" s="1"/>
  <c r="G23" i="1"/>
  <c r="G25" i="1" s="1"/>
  <c r="J25" i="1" s="1"/>
  <c r="D23" i="1"/>
  <c r="D25" i="1" s="1"/>
  <c r="F22" i="1"/>
  <c r="E22" i="1"/>
  <c r="H22" i="1" s="1"/>
  <c r="C22" i="1"/>
  <c r="I22" i="1" s="1"/>
  <c r="B22" i="1"/>
  <c r="I21" i="1"/>
  <c r="H21" i="1"/>
  <c r="M41" i="1" s="1"/>
  <c r="G21" i="1"/>
  <c r="D21" i="1"/>
  <c r="J21" i="1" s="1"/>
  <c r="O41" i="1" s="1"/>
  <c r="I20" i="1"/>
  <c r="N40" i="1" s="1"/>
  <c r="H20" i="1"/>
  <c r="G20" i="1"/>
  <c r="J20" i="1" s="1"/>
  <c r="O40" i="1" s="1"/>
  <c r="D20" i="1"/>
  <c r="D22" i="1" s="1"/>
  <c r="F19" i="1"/>
  <c r="I19" i="1" s="1"/>
  <c r="E19" i="1"/>
  <c r="C19" i="1"/>
  <c r="B19" i="1"/>
  <c r="H19" i="1" s="1"/>
  <c r="I18" i="1"/>
  <c r="N39" i="1" s="1"/>
  <c r="H18" i="1"/>
  <c r="M39" i="1" s="1"/>
  <c r="G18" i="1"/>
  <c r="J18" i="1" s="1"/>
  <c r="O39" i="1" s="1"/>
  <c r="D18" i="1"/>
  <c r="I17" i="1"/>
  <c r="N38" i="1" s="1"/>
  <c r="H17" i="1"/>
  <c r="M38" i="1" s="1"/>
  <c r="G17" i="1"/>
  <c r="G19" i="1" s="1"/>
  <c r="J19" i="1" s="1"/>
  <c r="D17" i="1"/>
  <c r="D19" i="1" s="1"/>
  <c r="F16" i="1"/>
  <c r="E16" i="1"/>
  <c r="H16" i="1" s="1"/>
  <c r="C16" i="1"/>
  <c r="I16" i="1" s="1"/>
  <c r="B16" i="1"/>
  <c r="I15" i="1"/>
  <c r="H15" i="1"/>
  <c r="M37" i="1" s="1"/>
  <c r="G15" i="1"/>
  <c r="D15" i="1"/>
  <c r="J15" i="1" s="1"/>
  <c r="O37" i="1" s="1"/>
  <c r="I14" i="1"/>
  <c r="N36" i="1" s="1"/>
  <c r="H14" i="1"/>
  <c r="G14" i="1"/>
  <c r="J14" i="1" s="1"/>
  <c r="O36" i="1" s="1"/>
  <c r="D14" i="1"/>
  <c r="D16" i="1" s="1"/>
  <c r="F13" i="1"/>
  <c r="I13" i="1" s="1"/>
  <c r="E13" i="1"/>
  <c r="D13" i="1"/>
  <c r="C13" i="1"/>
  <c r="B13" i="1"/>
  <c r="H13" i="1" s="1"/>
  <c r="I12" i="1"/>
  <c r="N35" i="1" s="1"/>
  <c r="H12" i="1"/>
  <c r="M35" i="1" s="1"/>
  <c r="G12" i="1"/>
  <c r="J12" i="1" s="1"/>
  <c r="O35" i="1" s="1"/>
  <c r="D12" i="1"/>
  <c r="I11" i="1"/>
  <c r="N34" i="1" s="1"/>
  <c r="H11" i="1"/>
  <c r="M34" i="1" s="1"/>
  <c r="G11" i="1"/>
  <c r="D11" i="1"/>
  <c r="J11" i="1" s="1"/>
  <c r="O34" i="1" s="1"/>
  <c r="I10" i="1"/>
  <c r="N33" i="1" s="1"/>
  <c r="H10" i="1"/>
  <c r="M33" i="1" s="1"/>
  <c r="G10" i="1"/>
  <c r="D10" i="1"/>
  <c r="F9" i="1"/>
  <c r="E9" i="1"/>
  <c r="E27" i="1" s="1"/>
  <c r="D9" i="1"/>
  <c r="D27" i="1" s="1"/>
  <c r="C9" i="1"/>
  <c r="C27" i="1" s="1"/>
  <c r="B9" i="1"/>
  <c r="B27" i="1" s="1"/>
  <c r="I8" i="1"/>
  <c r="N32" i="1" s="1"/>
  <c r="H8" i="1"/>
  <c r="G8" i="1"/>
  <c r="J8" i="1" s="1"/>
  <c r="O32" i="1" s="1"/>
  <c r="D8" i="1"/>
  <c r="I7" i="1"/>
  <c r="H7" i="1"/>
  <c r="M31" i="1" s="1"/>
  <c r="G7" i="1"/>
  <c r="G9" i="1" s="1"/>
  <c r="D7" i="1"/>
  <c r="J7" i="1" s="1"/>
  <c r="O31" i="1" s="1"/>
  <c r="I9" i="1" l="1"/>
  <c r="F27" i="1"/>
  <c r="I27" i="1" s="1"/>
  <c r="N45" i="1" s="1"/>
  <c r="J9" i="1"/>
  <c r="G13" i="1"/>
  <c r="J13" i="1" s="1"/>
  <c r="J10" i="1"/>
  <c r="O33" i="1" s="1"/>
  <c r="H27" i="1"/>
  <c r="M45" i="1" s="1"/>
  <c r="H9" i="1"/>
  <c r="G16" i="1"/>
  <c r="J16" i="1" s="1"/>
  <c r="J17" i="1"/>
  <c r="O38" i="1" s="1"/>
  <c r="G22" i="1"/>
  <c r="J22" i="1" s="1"/>
  <c r="J23" i="1"/>
  <c r="O42" i="1" s="1"/>
  <c r="G27" i="1" l="1"/>
  <c r="J27" i="1" s="1"/>
  <c r="O45" i="1" s="1"/>
</calcChain>
</file>

<file path=xl/sharedStrings.xml><?xml version="1.0" encoding="utf-8"?>
<sst xmlns="http://schemas.openxmlformats.org/spreadsheetml/2006/main" count="56" uniqueCount="32">
  <si>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</si>
  <si>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令和２年７月５日執行　東京都知事選挙</t>
    <rPh sb="0" eb="2">
      <t>レイワ</t>
    </rPh>
    <rPh sb="3" eb="4">
      <t>ネン</t>
    </rPh>
    <rPh sb="5" eb="6">
      <t>ツキ</t>
    </rPh>
    <rPh sb="7" eb="8">
      <t>ニチ</t>
    </rPh>
    <rPh sb="8" eb="10">
      <t>シッコウ</t>
    </rPh>
    <rPh sb="11" eb="14">
      <t>トウキョウト</t>
    </rPh>
    <rPh sb="14" eb="16">
      <t>チジ</t>
    </rPh>
    <rPh sb="16" eb="18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</si>
  <si>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</si>
  <si>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</si>
  <si>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</si>
  <si>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</si>
  <si>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</si>
  <si>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</si>
  <si>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</si>
  <si>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</si>
  <si>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</si>
  <si>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</si>
  <si>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10歳代計</t>
    <rPh sb="2" eb="3">
      <t>サイ</t>
    </rPh>
    <rPh sb="3" eb="4">
      <t>ダイ</t>
    </rPh>
    <rPh sb="4" eb="5">
      <t>ケイ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</si>
  <si>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</si>
  <si>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</si>
  <si>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</si>
  <si>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</si>
  <si>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</si>
  <si>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</si>
  <si>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</si>
  <si>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</si>
  <si>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</si>
  <si>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</si>
  <si>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</si>
  <si>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</si>
  <si>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</si>
  <si>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</si>
  <si>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</si>
  <si>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</si>
  <si>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</si>
  <si>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</si>
  <si>
    <t>投票率(％)</t>
    <rPh sb="0" eb="3">
      <t>トウヒョウリツ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</si>
</sst>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justifyLastLine="1"/>
    </xf>
    <xf numFmtId="176" fontId="3" fillId="0" borderId="3" xfId="0" applyNumberFormat="1" applyFont="1" applyBorder="1" applyAlignment="1">
      <alignment horizontal="right" vertical="center" justifyLastLine="1"/>
    </xf>
    <xf numFmtId="176" fontId="3" fillId="0" borderId="4" xfId="0" applyNumberFormat="1" applyFont="1" applyBorder="1" applyAlignment="1">
      <alignment horizontal="right" vertical="center" justifyLastLine="1"/>
    </xf>
    <xf numFmtId="177" fontId="3" fillId="0" borderId="3" xfId="0" applyNumberFormat="1" applyFont="1" applyBorder="1" applyAlignment="1">
      <alignment horizontal="distributed" vertical="center" justifyLastLine="1"/>
    </xf>
    <xf numFmtId="177" fontId="3" fillId="0" borderId="6" xfId="0" applyNumberFormat="1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 justifyLastLine="1"/>
    </xf>
    <xf numFmtId="176" fontId="3" fillId="0" borderId="16" xfId="0" applyNumberFormat="1" applyFont="1" applyBorder="1" applyAlignment="1">
      <alignment horizontal="right" vertical="center" justifyLastLine="1"/>
    </xf>
    <xf numFmtId="176" fontId="3" fillId="0" borderId="17" xfId="0" applyNumberFormat="1" applyFont="1" applyBorder="1" applyAlignment="1">
      <alignment horizontal="right" vertical="center" justifyLastLine="1"/>
    </xf>
    <xf numFmtId="177" fontId="3" fillId="0" borderId="18" xfId="0" applyNumberFormat="1" applyFont="1" applyBorder="1" applyAlignment="1">
      <alignment horizontal="distributed" vertical="center" justifyLastLine="1"/>
    </xf>
    <xf numFmtId="177" fontId="3" fillId="0" borderId="19" xfId="0" applyNumberFormat="1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horizontal="distributed" vertical="center" justifyLastLine="1"/>
    </xf>
    <xf numFmtId="177" fontId="3" fillId="0" borderId="24" xfId="0" applyNumberFormat="1" applyFont="1" applyBorder="1" applyAlignment="1">
      <alignment horizontal="distributed" vertical="center" justifyLastLine="1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horizontal="distributed" vertical="center" justifyLastLine="1"/>
    </xf>
    <xf numFmtId="177" fontId="3" fillId="0" borderId="25" xfId="0" applyNumberFormat="1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7" fontId="3" fillId="0" borderId="28" xfId="0" applyNumberFormat="1" applyFont="1" applyBorder="1" applyAlignment="1">
      <alignment horizontal="distributed" vertical="center" justifyLastLine="1"/>
    </xf>
    <xf numFmtId="177" fontId="3" fillId="0" borderId="29" xfId="0" applyNumberFormat="1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horizontal="distributed" vertical="center" justifyLastLine="1"/>
    </xf>
    <xf numFmtId="177" fontId="3" fillId="0" borderId="34" xfId="0" applyNumberFormat="1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 justifyLastLine="1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 shrinkToFit="1"/>
    </xf>
    <xf numFmtId="177" fontId="3" fillId="0" borderId="42" xfId="0" applyNumberFormat="1" applyFont="1" applyBorder="1" applyAlignment="1">
      <alignment horizontal="distributed" vertical="center" justifyLastLine="1"/>
    </xf>
    <xf numFmtId="177" fontId="3" fillId="0" borderId="43" xfId="0" applyNumberFormat="1" applyFont="1" applyBorder="1" applyAlignment="1">
      <alignment horizontal="distributed" vertical="center" justifyLastLine="1"/>
    </xf>
    <xf numFmtId="178" fontId="3" fillId="0" borderId="16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28" xfId="0" applyNumberFormat="1" applyFont="1" applyBorder="1" applyAlignment="1">
      <alignment vertical="center"/>
    </xf>
    <xf numFmtId="178" fontId="3" fillId="0" borderId="29" xfId="0" applyNumberFormat="1" applyFont="1" applyBorder="1" applyAlignment="1">
      <alignment vertical="center"/>
    </xf>
    <xf numFmtId="178" fontId="3" fillId="0" borderId="32" xfId="0" applyNumberFormat="1" applyFont="1" applyBorder="1" applyAlignment="1">
      <alignment vertical="center"/>
    </xf>
    <xf numFmtId="178" fontId="3" fillId="0" borderId="44" xfId="0" applyNumberFormat="1" applyFont="1" applyBorder="1" applyAlignment="1">
      <alignment vertical="center"/>
    </xf>
    <xf numFmtId="178" fontId="3" fillId="0" borderId="45" xfId="0" applyNumberFormat="1" applyFont="1" applyBorder="1" applyAlignment="1">
      <alignment vertical="center"/>
    </xf>
    <xf numFmtId="178" fontId="3" fillId="0" borderId="46" xfId="0" applyNumberFormat="1" applyFont="1" applyBorder="1" applyAlignment="1">
      <alignment vertical="center"/>
    </xf>
    <xf numFmtId="178" fontId="3" fillId="0" borderId="41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178" fontId="3" fillId="0" borderId="4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0334132146525162E-2"/>
          <c:y val="4.45400524934383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3149193627250967E-2"/>
          <c:y val="0.12816753046056159"/>
          <c:w val="0.96132661519027807"/>
          <c:h val="0.73380570419351798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'R2都知事'!$L$31:$L$45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'R2都知事'!$M$31:$M$45</c:f>
              <c:numCache>
                <c:formatCode>#,##0.00_ </c:formatCode>
                <c:ptCount val="15"/>
                <c:pt idx="0">
                  <c:v>64.190981432360743</c:v>
                </c:pt>
                <c:pt idx="1">
                  <c:v>52.644836272040308</c:v>
                </c:pt>
                <c:pt idx="2">
                  <c:v>47.60765550239234</c:v>
                </c:pt>
                <c:pt idx="3">
                  <c:v>39.63654223968566</c:v>
                </c:pt>
                <c:pt idx="4">
                  <c:v>41.712926249008724</c:v>
                </c:pt>
                <c:pt idx="5">
                  <c:v>47.657809860236519</c:v>
                </c:pt>
                <c:pt idx="6">
                  <c:v>53.843152555598905</c:v>
                </c:pt>
                <c:pt idx="7">
                  <c:v>57.379616338248731</c:v>
                </c:pt>
                <c:pt idx="8">
                  <c:v>59.075009716284491</c:v>
                </c:pt>
                <c:pt idx="9">
                  <c:v>60.003070781513898</c:v>
                </c:pt>
                <c:pt idx="10">
                  <c:v>64.49908555171713</c:v>
                </c:pt>
                <c:pt idx="11">
                  <c:v>64.730792498487602</c:v>
                </c:pt>
                <c:pt idx="12">
                  <c:v>66.000753863550699</c:v>
                </c:pt>
                <c:pt idx="13">
                  <c:v>63.755285412262154</c:v>
                </c:pt>
                <c:pt idx="14">
                  <c:v>56.609090185465263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A-4A37-9745-A02FC3D74472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'R2都知事'!$L$31:$L$45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'R2都知事'!$N$31:$N$45</c:f>
              <c:numCache>
                <c:formatCode>#,##0.00_ </c:formatCode>
                <c:ptCount val="15"/>
                <c:pt idx="0">
                  <c:v>66.08040201005025</c:v>
                </c:pt>
                <c:pt idx="1">
                  <c:v>60.919540229885058</c:v>
                </c:pt>
                <c:pt idx="2">
                  <c:v>53.727506426735218</c:v>
                </c:pt>
                <c:pt idx="3">
                  <c:v>46.232439335887612</c:v>
                </c:pt>
                <c:pt idx="4">
                  <c:v>47.721732608288022</c:v>
                </c:pt>
                <c:pt idx="5">
                  <c:v>51.134356745007473</c:v>
                </c:pt>
                <c:pt idx="6">
                  <c:v>56.862980769230766</c:v>
                </c:pt>
                <c:pt idx="7">
                  <c:v>60.034662045060664</c:v>
                </c:pt>
                <c:pt idx="8">
                  <c:v>62.447015694810403</c:v>
                </c:pt>
                <c:pt idx="9">
                  <c:v>66.71958435560687</c:v>
                </c:pt>
                <c:pt idx="10">
                  <c:v>67.437614120511256</c:v>
                </c:pt>
                <c:pt idx="11">
                  <c:v>66.979949874686724</c:v>
                </c:pt>
                <c:pt idx="12">
                  <c:v>70.370370370370367</c:v>
                </c:pt>
                <c:pt idx="13">
                  <c:v>58.364953432218002</c:v>
                </c:pt>
                <c:pt idx="14">
                  <c:v>59.285614231685116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A-4A37-9745-A02FC3D74472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'R2都知事'!$L$31:$L$45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'R2都知事'!$O$31:$O$45</c:f>
              <c:numCache>
                <c:formatCode>#,##0.00_ </c:formatCode>
                <c:ptCount val="15"/>
                <c:pt idx="0">
                  <c:v>65.161290322580641</c:v>
                </c:pt>
                <c:pt idx="1">
                  <c:v>56.510067114093964</c:v>
                </c:pt>
                <c:pt idx="2">
                  <c:v>50.557620817843862</c:v>
                </c:pt>
                <c:pt idx="3">
                  <c:v>43.169897377423034</c:v>
                </c:pt>
                <c:pt idx="4">
                  <c:v>44.801002216440203</c:v>
                </c:pt>
                <c:pt idx="5">
                  <c:v>49.502595155709344</c:v>
                </c:pt>
                <c:pt idx="6">
                  <c:v>55.41258042351177</c:v>
                </c:pt>
                <c:pt idx="7">
                  <c:v>58.787841647260699</c:v>
                </c:pt>
                <c:pt idx="8">
                  <c:v>60.864542801556418</c:v>
                </c:pt>
                <c:pt idx="9">
                  <c:v>63.465258146109207</c:v>
                </c:pt>
                <c:pt idx="10">
                  <c:v>65.969543147208114</c:v>
                </c:pt>
                <c:pt idx="11">
                  <c:v>65.835641735918742</c:v>
                </c:pt>
                <c:pt idx="12">
                  <c:v>68.268359020852216</c:v>
                </c:pt>
                <c:pt idx="13">
                  <c:v>60.493633896889996</c:v>
                </c:pt>
                <c:pt idx="14">
                  <c:v>58.032860176595506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EA-4A37-9745-A02FC3D7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565120"/>
        <c:axId val="52566656"/>
        <c:axId val="0"/>
      </c:bar3DChart>
      <c:catAx>
        <c:axId val="5256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56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565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1496062992126"/>
          <c:y val="1.3144356955380578E-2"/>
          <c:w val="0.17127087374947703"/>
          <c:h val="7.88732808398950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9525</xdr:rowOff>
    </xdr:from>
    <xdr:to>
      <xdr:col>9</xdr:col>
      <xdr:colOff>590550</xdr:colOff>
      <xdr:row>35</xdr:row>
      <xdr:rowOff>257175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6481;&#20140;&#37117;&#30693;&#20107;&#36984;&#25369;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都知事"/>
      <sheetName val="H28都知事"/>
      <sheetName val="H26都知事"/>
      <sheetName val="H24都知事"/>
      <sheetName val="H23都知事"/>
    </sheetNames>
    <sheetDataSet>
      <sheetData sheetId="0">
        <row r="31">
          <cell r="L31" t="str">
            <v>18歳</v>
          </cell>
          <cell r="M31">
            <v>64.190981432360743</v>
          </cell>
          <cell r="N31">
            <v>66.08040201005025</v>
          </cell>
          <cell r="O31">
            <v>65.161290322580641</v>
          </cell>
        </row>
        <row r="32">
          <cell r="L32" t="str">
            <v>19歳</v>
          </cell>
          <cell r="M32">
            <v>52.644836272040308</v>
          </cell>
          <cell r="N32">
            <v>60.919540229885058</v>
          </cell>
          <cell r="O32">
            <v>56.510067114093964</v>
          </cell>
        </row>
        <row r="33">
          <cell r="L33" t="str">
            <v>20歳</v>
          </cell>
          <cell r="M33">
            <v>47.60765550239234</v>
          </cell>
          <cell r="N33">
            <v>53.727506426735218</v>
          </cell>
          <cell r="O33">
            <v>50.557620817843862</v>
          </cell>
        </row>
        <row r="34">
          <cell r="L34" t="str">
            <v>21 ～ 24</v>
          </cell>
          <cell r="M34">
            <v>39.63654223968566</v>
          </cell>
          <cell r="N34">
            <v>46.232439335887612</v>
          </cell>
          <cell r="O34">
            <v>43.169897377423034</v>
          </cell>
        </row>
        <row r="35">
          <cell r="L35" t="str">
            <v>25 ～ 29</v>
          </cell>
          <cell r="M35">
            <v>41.712926249008724</v>
          </cell>
          <cell r="N35">
            <v>47.721732608288022</v>
          </cell>
          <cell r="O35">
            <v>44.801002216440203</v>
          </cell>
        </row>
        <row r="36">
          <cell r="L36" t="str">
            <v>30 ～ 34</v>
          </cell>
          <cell r="M36">
            <v>47.657809860236519</v>
          </cell>
          <cell r="N36">
            <v>51.134356745007473</v>
          </cell>
          <cell r="O36">
            <v>49.502595155709344</v>
          </cell>
        </row>
        <row r="37">
          <cell r="L37" t="str">
            <v>35 ～ 39</v>
          </cell>
          <cell r="M37">
            <v>53.843152555598905</v>
          </cell>
          <cell r="N37">
            <v>56.862980769230766</v>
          </cell>
          <cell r="O37">
            <v>55.41258042351177</v>
          </cell>
        </row>
        <row r="38">
          <cell r="L38" t="str">
            <v>40 ～ 44</v>
          </cell>
          <cell r="M38">
            <v>57.379616338248731</v>
          </cell>
          <cell r="N38">
            <v>60.034662045060664</v>
          </cell>
          <cell r="O38">
            <v>58.787841647260699</v>
          </cell>
        </row>
        <row r="39">
          <cell r="L39" t="str">
            <v>45 ～ 49</v>
          </cell>
          <cell r="M39">
            <v>59.075009716284491</v>
          </cell>
          <cell r="N39">
            <v>62.447015694810403</v>
          </cell>
          <cell r="O39">
            <v>60.864542801556418</v>
          </cell>
        </row>
        <row r="40">
          <cell r="L40" t="str">
            <v>50 ～ 54</v>
          </cell>
          <cell r="M40">
            <v>60.003070781513898</v>
          </cell>
          <cell r="N40">
            <v>66.71958435560687</v>
          </cell>
          <cell r="O40">
            <v>63.465258146109207</v>
          </cell>
        </row>
        <row r="41">
          <cell r="L41" t="str">
            <v>55 ～ 59</v>
          </cell>
          <cell r="M41">
            <v>64.49908555171713</v>
          </cell>
          <cell r="N41">
            <v>67.437614120511256</v>
          </cell>
          <cell r="O41">
            <v>65.969543147208114</v>
          </cell>
        </row>
        <row r="42">
          <cell r="L42" t="str">
            <v>60 ～ 64</v>
          </cell>
          <cell r="M42">
            <v>64.730792498487602</v>
          </cell>
          <cell r="N42">
            <v>66.979949874686724</v>
          </cell>
          <cell r="O42">
            <v>65.835641735918742</v>
          </cell>
        </row>
        <row r="43">
          <cell r="L43" t="str">
            <v>65 ～ 69</v>
          </cell>
          <cell r="M43">
            <v>66.000753863550699</v>
          </cell>
          <cell r="N43">
            <v>70.370370370370367</v>
          </cell>
          <cell r="O43">
            <v>68.268359020852216</v>
          </cell>
        </row>
        <row r="44">
          <cell r="L44" t="str">
            <v>70歳以上</v>
          </cell>
          <cell r="M44">
            <v>63.755285412262154</v>
          </cell>
          <cell r="N44">
            <v>58.364953432218002</v>
          </cell>
          <cell r="O44">
            <v>60.493633896889996</v>
          </cell>
        </row>
        <row r="45">
          <cell r="L45" t="str">
            <v>平均</v>
          </cell>
          <cell r="M45">
            <v>56.609090185465263</v>
          </cell>
          <cell r="N45">
            <v>59.285614231685116</v>
          </cell>
          <cell r="O45">
            <v>58.032860176595506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view="pageBreakPreview" zoomScaleNormal="110" zoomScaleSheetLayoutView="100" workbookViewId="0">
      <selection activeCell="J9" sqref="J9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6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2" t="s">
        <v>7</v>
      </c>
      <c r="J6" s="15" t="s">
        <v>9</v>
      </c>
    </row>
    <row r="7" spans="1:10" s="16" customFormat="1" ht="22.5" customHeight="1" x14ac:dyDescent="0.15">
      <c r="A7" s="17" t="s">
        <v>10</v>
      </c>
      <c r="B7" s="18">
        <v>377</v>
      </c>
      <c r="C7" s="19">
        <v>398</v>
      </c>
      <c r="D7" s="20">
        <f>+SUM(B7:C7)</f>
        <v>775</v>
      </c>
      <c r="E7" s="19">
        <v>242</v>
      </c>
      <c r="F7" s="19">
        <v>263</v>
      </c>
      <c r="G7" s="20">
        <f>+SUM(E7:F7)</f>
        <v>505</v>
      </c>
      <c r="H7" s="21">
        <f>+E7/B7*100</f>
        <v>64.190981432360743</v>
      </c>
      <c r="I7" s="21">
        <f t="shared" ref="I7:J22" si="0">+F7/C7*100</f>
        <v>66.08040201005025</v>
      </c>
      <c r="J7" s="22">
        <f t="shared" si="0"/>
        <v>65.161290322580641</v>
      </c>
    </row>
    <row r="8" spans="1:10" s="16" customFormat="1" ht="22.5" customHeight="1" thickBot="1" x14ac:dyDescent="0.2">
      <c r="A8" s="23" t="s">
        <v>11</v>
      </c>
      <c r="B8" s="24">
        <v>397</v>
      </c>
      <c r="C8" s="25">
        <v>348</v>
      </c>
      <c r="D8" s="26">
        <f>+SUM(B8:C8)</f>
        <v>745</v>
      </c>
      <c r="E8" s="25">
        <v>209</v>
      </c>
      <c r="F8" s="25">
        <v>212</v>
      </c>
      <c r="G8" s="26">
        <f>+SUM(E8:F8)</f>
        <v>421</v>
      </c>
      <c r="H8" s="27">
        <f t="shared" ref="H8:J27" si="1">+E8/B8*100</f>
        <v>52.644836272040308</v>
      </c>
      <c r="I8" s="27">
        <f t="shared" si="0"/>
        <v>60.919540229885058</v>
      </c>
      <c r="J8" s="28">
        <f t="shared" si="0"/>
        <v>56.510067114093964</v>
      </c>
    </row>
    <row r="9" spans="1:10" ht="22.5" customHeight="1" thickTop="1" thickBot="1" x14ac:dyDescent="0.2">
      <c r="A9" s="29" t="s">
        <v>12</v>
      </c>
      <c r="B9" s="30">
        <f t="shared" ref="B9:G9" si="2">SUM(B7:B8)</f>
        <v>774</v>
      </c>
      <c r="C9" s="31">
        <f t="shared" si="2"/>
        <v>746</v>
      </c>
      <c r="D9" s="31">
        <f t="shared" si="2"/>
        <v>1520</v>
      </c>
      <c r="E9" s="31">
        <f t="shared" si="2"/>
        <v>451</v>
      </c>
      <c r="F9" s="31">
        <f t="shared" si="2"/>
        <v>475</v>
      </c>
      <c r="G9" s="32">
        <f t="shared" si="2"/>
        <v>926</v>
      </c>
      <c r="H9" s="33">
        <f t="shared" si="1"/>
        <v>58.268733850129195</v>
      </c>
      <c r="I9" s="33">
        <f t="shared" si="0"/>
        <v>63.672922252010721</v>
      </c>
      <c r="J9" s="34">
        <f t="shared" si="0"/>
        <v>60.921052631578945</v>
      </c>
    </row>
    <row r="10" spans="1:10" ht="22.5" customHeight="1" thickTop="1" x14ac:dyDescent="0.15">
      <c r="A10" s="23" t="s">
        <v>13</v>
      </c>
      <c r="B10" s="35">
        <v>418</v>
      </c>
      <c r="C10" s="36">
        <v>389</v>
      </c>
      <c r="D10" s="36">
        <f>SUM(B10:C10)</f>
        <v>807</v>
      </c>
      <c r="E10" s="36">
        <v>199</v>
      </c>
      <c r="F10" s="36">
        <v>209</v>
      </c>
      <c r="G10" s="36">
        <f>SUM(E10:F10)</f>
        <v>408</v>
      </c>
      <c r="H10" s="37">
        <f t="shared" si="1"/>
        <v>47.60765550239234</v>
      </c>
      <c r="I10" s="37">
        <f t="shared" si="0"/>
        <v>53.727506426735218</v>
      </c>
      <c r="J10" s="38">
        <f t="shared" si="0"/>
        <v>50.557620817843862</v>
      </c>
    </row>
    <row r="11" spans="1:10" ht="22.5" customHeight="1" x14ac:dyDescent="0.15">
      <c r="A11" s="39" t="s">
        <v>14</v>
      </c>
      <c r="B11" s="40">
        <v>2036</v>
      </c>
      <c r="C11" s="41">
        <v>2349</v>
      </c>
      <c r="D11" s="41">
        <f>SUM(B11:C11)</f>
        <v>4385</v>
      </c>
      <c r="E11" s="41">
        <v>807</v>
      </c>
      <c r="F11" s="41">
        <v>1086</v>
      </c>
      <c r="G11" s="41">
        <f>SUM(E11:F11)</f>
        <v>1893</v>
      </c>
      <c r="H11" s="42">
        <f t="shared" si="1"/>
        <v>39.63654223968566</v>
      </c>
      <c r="I11" s="42">
        <f t="shared" si="0"/>
        <v>46.232439335887612</v>
      </c>
      <c r="J11" s="43">
        <f t="shared" si="0"/>
        <v>43.169897377423034</v>
      </c>
    </row>
    <row r="12" spans="1:10" ht="22.5" customHeight="1" thickBot="1" x14ac:dyDescent="0.2">
      <c r="A12" s="44" t="s">
        <v>15</v>
      </c>
      <c r="B12" s="45">
        <v>5044</v>
      </c>
      <c r="C12" s="46">
        <v>5333</v>
      </c>
      <c r="D12" s="47">
        <f>SUM(B12:C12)</f>
        <v>10377</v>
      </c>
      <c r="E12" s="46">
        <v>2104</v>
      </c>
      <c r="F12" s="46">
        <v>2545</v>
      </c>
      <c r="G12" s="47">
        <f>SUM(E12:F12)</f>
        <v>4649</v>
      </c>
      <c r="H12" s="27">
        <f t="shared" si="1"/>
        <v>41.712926249008724</v>
      </c>
      <c r="I12" s="27">
        <f t="shared" si="0"/>
        <v>47.721732608288022</v>
      </c>
      <c r="J12" s="28">
        <f t="shared" si="0"/>
        <v>44.801002216440203</v>
      </c>
    </row>
    <row r="13" spans="1:10" ht="22.5" customHeight="1" thickTop="1" thickBot="1" x14ac:dyDescent="0.2">
      <c r="A13" s="29" t="s">
        <v>16</v>
      </c>
      <c r="B13" s="30">
        <f t="shared" ref="B13:G13" si="3">SUM(B10:B12)</f>
        <v>7498</v>
      </c>
      <c r="C13" s="31">
        <f t="shared" si="3"/>
        <v>8071</v>
      </c>
      <c r="D13" s="31">
        <f t="shared" si="3"/>
        <v>15569</v>
      </c>
      <c r="E13" s="31">
        <f t="shared" si="3"/>
        <v>3110</v>
      </c>
      <c r="F13" s="31">
        <f t="shared" si="3"/>
        <v>3840</v>
      </c>
      <c r="G13" s="32">
        <f t="shared" si="3"/>
        <v>6950</v>
      </c>
      <c r="H13" s="33">
        <f t="shared" si="1"/>
        <v>41.477727393971726</v>
      </c>
      <c r="I13" s="33">
        <f t="shared" si="0"/>
        <v>47.577747491017227</v>
      </c>
      <c r="J13" s="34">
        <f t="shared" si="0"/>
        <v>44.639989723167837</v>
      </c>
    </row>
    <row r="14" spans="1:10" ht="22.5" customHeight="1" thickTop="1" x14ac:dyDescent="0.15">
      <c r="A14" s="23" t="s">
        <v>17</v>
      </c>
      <c r="B14" s="35">
        <v>6511</v>
      </c>
      <c r="C14" s="36">
        <v>7361</v>
      </c>
      <c r="D14" s="48">
        <f>SUM(B14:C14)</f>
        <v>13872</v>
      </c>
      <c r="E14" s="36">
        <v>3103</v>
      </c>
      <c r="F14" s="36">
        <v>3764</v>
      </c>
      <c r="G14" s="36">
        <f>SUM(E14:F14)</f>
        <v>6867</v>
      </c>
      <c r="H14" s="37">
        <f t="shared" si="1"/>
        <v>47.657809860236519</v>
      </c>
      <c r="I14" s="37">
        <f t="shared" si="0"/>
        <v>51.134356745007473</v>
      </c>
      <c r="J14" s="38">
        <f t="shared" si="0"/>
        <v>49.502595155709344</v>
      </c>
    </row>
    <row r="15" spans="1:10" ht="22.5" customHeight="1" thickBot="1" x14ac:dyDescent="0.2">
      <c r="A15" s="44" t="s">
        <v>18</v>
      </c>
      <c r="B15" s="45">
        <v>7689</v>
      </c>
      <c r="C15" s="46">
        <v>8320</v>
      </c>
      <c r="D15" s="49">
        <f>SUM(B15:C15)</f>
        <v>16009</v>
      </c>
      <c r="E15" s="46">
        <v>4140</v>
      </c>
      <c r="F15" s="46">
        <v>4731</v>
      </c>
      <c r="G15" s="46">
        <f>SUM(E15:F15)</f>
        <v>8871</v>
      </c>
      <c r="H15" s="27">
        <f t="shared" si="1"/>
        <v>53.843152555598905</v>
      </c>
      <c r="I15" s="27">
        <f t="shared" si="0"/>
        <v>56.862980769230766</v>
      </c>
      <c r="J15" s="28">
        <f t="shared" si="0"/>
        <v>55.41258042351177</v>
      </c>
    </row>
    <row r="16" spans="1:10" ht="22.5" customHeight="1" thickTop="1" thickBot="1" x14ac:dyDescent="0.2">
      <c r="A16" s="29" t="s">
        <v>19</v>
      </c>
      <c r="B16" s="30">
        <f t="shared" ref="B16:G16" si="4">SUM(B14:B15)</f>
        <v>14200</v>
      </c>
      <c r="C16" s="31">
        <f t="shared" si="4"/>
        <v>15681</v>
      </c>
      <c r="D16" s="31">
        <f t="shared" si="4"/>
        <v>29881</v>
      </c>
      <c r="E16" s="31">
        <f t="shared" si="4"/>
        <v>7243</v>
      </c>
      <c r="F16" s="31">
        <f t="shared" si="4"/>
        <v>8495</v>
      </c>
      <c r="G16" s="32">
        <f t="shared" si="4"/>
        <v>15738</v>
      </c>
      <c r="H16" s="33">
        <f t="shared" si="1"/>
        <v>51.007042253521128</v>
      </c>
      <c r="I16" s="33">
        <f t="shared" si="0"/>
        <v>54.17384095402079</v>
      </c>
      <c r="J16" s="34">
        <f t="shared" si="0"/>
        <v>52.668920049529802</v>
      </c>
    </row>
    <row r="17" spans="1:15" ht="22.5" customHeight="1" thickTop="1" x14ac:dyDescent="0.15">
      <c r="A17" s="23" t="s">
        <v>20</v>
      </c>
      <c r="B17" s="35">
        <v>7663</v>
      </c>
      <c r="C17" s="36">
        <v>8655</v>
      </c>
      <c r="D17" s="48">
        <f>SUM(B17:C17)</f>
        <v>16318</v>
      </c>
      <c r="E17" s="36">
        <v>4397</v>
      </c>
      <c r="F17" s="36">
        <v>5196</v>
      </c>
      <c r="G17" s="36">
        <f>SUM(E17:F17)</f>
        <v>9593</v>
      </c>
      <c r="H17" s="37">
        <f t="shared" si="1"/>
        <v>57.379616338248731</v>
      </c>
      <c r="I17" s="37">
        <f t="shared" si="0"/>
        <v>60.034662045060664</v>
      </c>
      <c r="J17" s="38">
        <f t="shared" si="0"/>
        <v>58.787841647260699</v>
      </c>
    </row>
    <row r="18" spans="1:15" ht="22.5" customHeight="1" thickBot="1" x14ac:dyDescent="0.2">
      <c r="A18" s="44" t="s">
        <v>21</v>
      </c>
      <c r="B18" s="45">
        <v>7719</v>
      </c>
      <c r="C18" s="46">
        <v>8729</v>
      </c>
      <c r="D18" s="49">
        <f>SUM(B18:C18)</f>
        <v>16448</v>
      </c>
      <c r="E18" s="46">
        <v>4560</v>
      </c>
      <c r="F18" s="46">
        <v>5451</v>
      </c>
      <c r="G18" s="46">
        <f>SUM(E18:F18)</f>
        <v>10011</v>
      </c>
      <c r="H18" s="27">
        <f t="shared" si="1"/>
        <v>59.075009716284491</v>
      </c>
      <c r="I18" s="27">
        <f t="shared" si="0"/>
        <v>62.447015694810403</v>
      </c>
      <c r="J18" s="28">
        <f t="shared" si="0"/>
        <v>60.864542801556418</v>
      </c>
    </row>
    <row r="19" spans="1:15" ht="22.5" customHeight="1" thickTop="1" thickBot="1" x14ac:dyDescent="0.2">
      <c r="A19" s="29" t="s">
        <v>22</v>
      </c>
      <c r="B19" s="30">
        <f t="shared" ref="B19:G19" si="5">SUM(B17:B18)</f>
        <v>15382</v>
      </c>
      <c r="C19" s="31">
        <f t="shared" si="5"/>
        <v>17384</v>
      </c>
      <c r="D19" s="31">
        <f t="shared" si="5"/>
        <v>32766</v>
      </c>
      <c r="E19" s="31">
        <f t="shared" si="5"/>
        <v>8957</v>
      </c>
      <c r="F19" s="31">
        <f t="shared" si="5"/>
        <v>10647</v>
      </c>
      <c r="G19" s="32">
        <f t="shared" si="5"/>
        <v>19604</v>
      </c>
      <c r="H19" s="33">
        <f t="shared" si="1"/>
        <v>58.230399167858536</v>
      </c>
      <c r="I19" s="33">
        <f t="shared" si="0"/>
        <v>61.245973308789694</v>
      </c>
      <c r="J19" s="34">
        <f t="shared" si="0"/>
        <v>59.830311908685829</v>
      </c>
    </row>
    <row r="20" spans="1:15" ht="22.5" customHeight="1" thickTop="1" x14ac:dyDescent="0.15">
      <c r="A20" s="23" t="s">
        <v>23</v>
      </c>
      <c r="B20" s="35">
        <v>6513</v>
      </c>
      <c r="C20" s="36">
        <v>6929</v>
      </c>
      <c r="D20" s="48">
        <f>SUM(B20:C20)</f>
        <v>13442</v>
      </c>
      <c r="E20" s="36">
        <v>3908</v>
      </c>
      <c r="F20" s="36">
        <v>4623</v>
      </c>
      <c r="G20" s="36">
        <f>SUM(E20:F20)</f>
        <v>8531</v>
      </c>
      <c r="H20" s="37">
        <f t="shared" si="1"/>
        <v>60.003070781513898</v>
      </c>
      <c r="I20" s="37">
        <f t="shared" si="0"/>
        <v>66.71958435560687</v>
      </c>
      <c r="J20" s="38">
        <f t="shared" si="0"/>
        <v>63.465258146109207</v>
      </c>
    </row>
    <row r="21" spans="1:15" ht="22.5" customHeight="1" thickBot="1" x14ac:dyDescent="0.2">
      <c r="A21" s="44" t="s">
        <v>24</v>
      </c>
      <c r="B21" s="45">
        <v>4921</v>
      </c>
      <c r="C21" s="46">
        <v>4929</v>
      </c>
      <c r="D21" s="49">
        <f>SUM(B21:C21)</f>
        <v>9850</v>
      </c>
      <c r="E21" s="46">
        <v>3174</v>
      </c>
      <c r="F21" s="46">
        <v>3324</v>
      </c>
      <c r="G21" s="46">
        <f>SUM(E21:F21)</f>
        <v>6498</v>
      </c>
      <c r="H21" s="27">
        <f t="shared" si="1"/>
        <v>64.49908555171713</v>
      </c>
      <c r="I21" s="27">
        <f t="shared" si="0"/>
        <v>67.437614120511256</v>
      </c>
      <c r="J21" s="28">
        <f t="shared" si="0"/>
        <v>65.969543147208114</v>
      </c>
    </row>
    <row r="22" spans="1:15" ht="22.5" customHeight="1" thickTop="1" thickBot="1" x14ac:dyDescent="0.2">
      <c r="A22" s="29" t="s">
        <v>25</v>
      </c>
      <c r="B22" s="30">
        <f>SUM(B20:B21)</f>
        <v>11434</v>
      </c>
      <c r="C22" s="31">
        <f t="shared" ref="C22:G22" si="6">SUM(C20:C21)</f>
        <v>11858</v>
      </c>
      <c r="D22" s="31">
        <f>SUM(D20:D21)</f>
        <v>23292</v>
      </c>
      <c r="E22" s="31">
        <f t="shared" si="6"/>
        <v>7082</v>
      </c>
      <c r="F22" s="31">
        <f t="shared" si="6"/>
        <v>7947</v>
      </c>
      <c r="G22" s="32">
        <f t="shared" si="6"/>
        <v>15029</v>
      </c>
      <c r="H22" s="50">
        <f t="shared" si="1"/>
        <v>61.938079412279166</v>
      </c>
      <c r="I22" s="50">
        <f t="shared" si="0"/>
        <v>67.018046888176769</v>
      </c>
      <c r="J22" s="51">
        <f t="shared" si="0"/>
        <v>64.524300188906054</v>
      </c>
    </row>
    <row r="23" spans="1:15" ht="22.5" customHeight="1" thickTop="1" x14ac:dyDescent="0.15">
      <c r="A23" s="23" t="s">
        <v>26</v>
      </c>
      <c r="B23" s="35">
        <v>3306</v>
      </c>
      <c r="C23" s="36">
        <v>3192</v>
      </c>
      <c r="D23" s="48">
        <f>SUM(B23:C23)</f>
        <v>6498</v>
      </c>
      <c r="E23" s="36">
        <v>2140</v>
      </c>
      <c r="F23" s="36">
        <v>2138</v>
      </c>
      <c r="G23" s="36">
        <f>SUM(E23:F23)</f>
        <v>4278</v>
      </c>
      <c r="H23" s="37">
        <f t="shared" si="1"/>
        <v>64.730792498487602</v>
      </c>
      <c r="I23" s="37">
        <f t="shared" si="1"/>
        <v>66.979949874686724</v>
      </c>
      <c r="J23" s="38">
        <f t="shared" si="1"/>
        <v>65.835641735918742</v>
      </c>
    </row>
    <row r="24" spans="1:15" ht="22.5" customHeight="1" thickBot="1" x14ac:dyDescent="0.2">
      <c r="A24" s="44" t="s">
        <v>27</v>
      </c>
      <c r="B24" s="45">
        <v>2653</v>
      </c>
      <c r="C24" s="46">
        <v>2862</v>
      </c>
      <c r="D24" s="49">
        <f>SUM(B24:C24)</f>
        <v>5515</v>
      </c>
      <c r="E24" s="46">
        <v>1751</v>
      </c>
      <c r="F24" s="46">
        <v>2014</v>
      </c>
      <c r="G24" s="46">
        <f>SUM(E24:F24)</f>
        <v>3765</v>
      </c>
      <c r="H24" s="27">
        <f t="shared" si="1"/>
        <v>66.000753863550699</v>
      </c>
      <c r="I24" s="27">
        <f t="shared" si="1"/>
        <v>70.370370370370367</v>
      </c>
      <c r="J24" s="28">
        <f t="shared" si="1"/>
        <v>68.268359020852216</v>
      </c>
    </row>
    <row r="25" spans="1:15" ht="22.5" customHeight="1" thickTop="1" thickBot="1" x14ac:dyDescent="0.2">
      <c r="A25" s="29" t="s">
        <v>28</v>
      </c>
      <c r="B25" s="30">
        <f t="shared" ref="B25:G25" si="7">SUM(B23:B24)</f>
        <v>5959</v>
      </c>
      <c r="C25" s="31">
        <f t="shared" si="7"/>
        <v>6054</v>
      </c>
      <c r="D25" s="31">
        <f t="shared" si="7"/>
        <v>12013</v>
      </c>
      <c r="E25" s="31">
        <f t="shared" si="7"/>
        <v>3891</v>
      </c>
      <c r="F25" s="31">
        <f t="shared" si="7"/>
        <v>4152</v>
      </c>
      <c r="G25" s="32">
        <f t="shared" si="7"/>
        <v>8043</v>
      </c>
      <c r="H25" s="50">
        <f t="shared" si="1"/>
        <v>65.296190636012753</v>
      </c>
      <c r="I25" s="50">
        <f t="shared" si="1"/>
        <v>68.582755203171459</v>
      </c>
      <c r="J25" s="51">
        <f t="shared" si="1"/>
        <v>66.95246815949389</v>
      </c>
    </row>
    <row r="26" spans="1:15" ht="22.5" customHeight="1" thickTop="1" thickBot="1" x14ac:dyDescent="0.2">
      <c r="A26" s="52" t="s">
        <v>29</v>
      </c>
      <c r="B26" s="53">
        <v>7568</v>
      </c>
      <c r="C26" s="54">
        <v>11596</v>
      </c>
      <c r="D26" s="55">
        <f>SUM(B26:C26)</f>
        <v>19164</v>
      </c>
      <c r="E26" s="54">
        <v>4825</v>
      </c>
      <c r="F26" s="54">
        <v>6768</v>
      </c>
      <c r="G26" s="54">
        <f>SUM(E26:F26)</f>
        <v>11593</v>
      </c>
      <c r="H26" s="50">
        <f t="shared" si="1"/>
        <v>63.755285412262154</v>
      </c>
      <c r="I26" s="50">
        <f t="shared" si="1"/>
        <v>58.364953432218002</v>
      </c>
      <c r="J26" s="51">
        <f t="shared" si="1"/>
        <v>60.493633896889996</v>
      </c>
    </row>
    <row r="27" spans="1:15" ht="22.5" customHeight="1" thickTop="1" thickBot="1" x14ac:dyDescent="0.2">
      <c r="A27" s="56" t="s">
        <v>30</v>
      </c>
      <c r="B27" s="57">
        <f>B9+B13+B16+B19+B22+B25+B26</f>
        <v>62815</v>
      </c>
      <c r="C27" s="58">
        <f>C9+C13+C16+C19+C22+C25+C26</f>
        <v>71390</v>
      </c>
      <c r="D27" s="59">
        <f t="shared" ref="D27:F27" si="8">D9+D13+D16+D19+D22+D25+D26</f>
        <v>134205</v>
      </c>
      <c r="E27" s="58">
        <f t="shared" si="8"/>
        <v>35559</v>
      </c>
      <c r="F27" s="58">
        <f t="shared" si="8"/>
        <v>42324</v>
      </c>
      <c r="G27" s="58">
        <f>G9+G13+G16+G19+G22+G25+G26</f>
        <v>77883</v>
      </c>
      <c r="H27" s="60">
        <f>+E27/B27*100</f>
        <v>56.609090185465263</v>
      </c>
      <c r="I27" s="60">
        <f t="shared" si="1"/>
        <v>59.285614231685116</v>
      </c>
      <c r="J27" s="61">
        <f>+G27/D27*100</f>
        <v>58.032860176595506</v>
      </c>
    </row>
    <row r="28" spans="1:15" ht="21" customHeight="1" thickBot="1" x14ac:dyDescent="0.2"/>
    <row r="29" spans="1:15" ht="21" customHeight="1" x14ac:dyDescent="0.15">
      <c r="L29" s="4" t="s">
        <v>2</v>
      </c>
      <c r="M29" s="6" t="s">
        <v>31</v>
      </c>
      <c r="N29" s="6"/>
      <c r="O29" s="9"/>
    </row>
    <row r="30" spans="1:15" ht="21" customHeight="1" thickBot="1" x14ac:dyDescent="0.2">
      <c r="L30" s="10"/>
      <c r="M30" s="12" t="s">
        <v>6</v>
      </c>
      <c r="N30" s="12" t="s">
        <v>7</v>
      </c>
      <c r="O30" s="15" t="s">
        <v>9</v>
      </c>
    </row>
    <row r="31" spans="1:15" ht="21" customHeight="1" x14ac:dyDescent="0.15">
      <c r="L31" s="23" t="s">
        <v>10</v>
      </c>
      <c r="M31" s="62">
        <f t="shared" ref="M31:O32" si="9">H7</f>
        <v>64.190981432360743</v>
      </c>
      <c r="N31" s="62">
        <f t="shared" si="9"/>
        <v>66.08040201005025</v>
      </c>
      <c r="O31" s="63">
        <f t="shared" si="9"/>
        <v>65.161290322580641</v>
      </c>
    </row>
    <row r="32" spans="1:15" ht="21" customHeight="1" x14ac:dyDescent="0.15">
      <c r="L32" s="23" t="s">
        <v>11</v>
      </c>
      <c r="M32" s="62">
        <f t="shared" si="9"/>
        <v>52.644836272040308</v>
      </c>
      <c r="N32" s="62">
        <f t="shared" si="9"/>
        <v>60.919540229885058</v>
      </c>
      <c r="O32" s="63">
        <f t="shared" si="9"/>
        <v>56.510067114093964</v>
      </c>
    </row>
    <row r="33" spans="12:15" ht="21" customHeight="1" x14ac:dyDescent="0.15">
      <c r="L33" s="23" t="s">
        <v>13</v>
      </c>
      <c r="M33" s="62">
        <f t="shared" ref="M33:O35" si="10">H10</f>
        <v>47.60765550239234</v>
      </c>
      <c r="N33" s="62">
        <f t="shared" si="10"/>
        <v>53.727506426735218</v>
      </c>
      <c r="O33" s="63">
        <f t="shared" si="10"/>
        <v>50.557620817843862</v>
      </c>
    </row>
    <row r="34" spans="12:15" ht="21" customHeight="1" x14ac:dyDescent="0.15">
      <c r="L34" s="39" t="s">
        <v>14</v>
      </c>
      <c r="M34" s="64">
        <f t="shared" si="10"/>
        <v>39.63654223968566</v>
      </c>
      <c r="N34" s="64">
        <f t="shared" si="10"/>
        <v>46.232439335887612</v>
      </c>
      <c r="O34" s="65">
        <f t="shared" si="10"/>
        <v>43.169897377423034</v>
      </c>
    </row>
    <row r="35" spans="12:15" ht="21" customHeight="1" x14ac:dyDescent="0.15">
      <c r="L35" s="44" t="s">
        <v>15</v>
      </c>
      <c r="M35" s="66">
        <f t="shared" si="10"/>
        <v>41.712926249008724</v>
      </c>
      <c r="N35" s="66">
        <f t="shared" si="10"/>
        <v>47.721732608288022</v>
      </c>
      <c r="O35" s="67">
        <f t="shared" si="10"/>
        <v>44.801002216440203</v>
      </c>
    </row>
    <row r="36" spans="12:15" ht="21" customHeight="1" x14ac:dyDescent="0.15">
      <c r="L36" s="39" t="s">
        <v>17</v>
      </c>
      <c r="M36" s="64">
        <f t="shared" ref="M36:O37" si="11">H14</f>
        <v>47.657809860236519</v>
      </c>
      <c r="N36" s="64">
        <f t="shared" si="11"/>
        <v>51.134356745007473</v>
      </c>
      <c r="O36" s="65">
        <f t="shared" si="11"/>
        <v>49.502595155709344</v>
      </c>
    </row>
    <row r="37" spans="12:15" ht="21" customHeight="1" x14ac:dyDescent="0.15">
      <c r="L37" s="39" t="s">
        <v>18</v>
      </c>
      <c r="M37" s="64">
        <f t="shared" si="11"/>
        <v>53.843152555598905</v>
      </c>
      <c r="N37" s="64">
        <f t="shared" si="11"/>
        <v>56.862980769230766</v>
      </c>
      <c r="O37" s="65">
        <f t="shared" si="11"/>
        <v>55.41258042351177</v>
      </c>
    </row>
    <row r="38" spans="12:15" ht="21" customHeight="1" x14ac:dyDescent="0.15">
      <c r="L38" s="39" t="s">
        <v>20</v>
      </c>
      <c r="M38" s="64">
        <f t="shared" ref="M38:O39" si="12">H17</f>
        <v>57.379616338248731</v>
      </c>
      <c r="N38" s="64">
        <f t="shared" si="12"/>
        <v>60.034662045060664</v>
      </c>
      <c r="O38" s="65">
        <f t="shared" si="12"/>
        <v>58.787841647260699</v>
      </c>
    </row>
    <row r="39" spans="12:15" ht="21" customHeight="1" x14ac:dyDescent="0.15">
      <c r="L39" s="39" t="s">
        <v>21</v>
      </c>
      <c r="M39" s="64">
        <f t="shared" si="12"/>
        <v>59.075009716284491</v>
      </c>
      <c r="N39" s="64">
        <f t="shared" si="12"/>
        <v>62.447015694810403</v>
      </c>
      <c r="O39" s="65">
        <f t="shared" si="12"/>
        <v>60.864542801556418</v>
      </c>
    </row>
    <row r="40" spans="12:15" ht="21" customHeight="1" x14ac:dyDescent="0.15">
      <c r="L40" s="39" t="s">
        <v>23</v>
      </c>
      <c r="M40" s="64">
        <f t="shared" ref="M40:O41" si="13">H20</f>
        <v>60.003070781513898</v>
      </c>
      <c r="N40" s="64">
        <f t="shared" si="13"/>
        <v>66.71958435560687</v>
      </c>
      <c r="O40" s="65">
        <f t="shared" si="13"/>
        <v>63.465258146109207</v>
      </c>
    </row>
    <row r="41" spans="12:15" ht="21" customHeight="1" x14ac:dyDescent="0.15">
      <c r="L41" s="39" t="s">
        <v>24</v>
      </c>
      <c r="M41" s="64">
        <f t="shared" si="13"/>
        <v>64.49908555171713</v>
      </c>
      <c r="N41" s="64">
        <f t="shared" si="13"/>
        <v>67.437614120511256</v>
      </c>
      <c r="O41" s="65">
        <f t="shared" si="13"/>
        <v>65.969543147208114</v>
      </c>
    </row>
    <row r="42" spans="12:15" ht="21" customHeight="1" x14ac:dyDescent="0.15">
      <c r="L42" s="39" t="s">
        <v>26</v>
      </c>
      <c r="M42" s="64">
        <f t="shared" ref="M42:O43" si="14">H23</f>
        <v>64.730792498487602</v>
      </c>
      <c r="N42" s="64">
        <f t="shared" si="14"/>
        <v>66.979949874686724</v>
      </c>
      <c r="O42" s="65">
        <f t="shared" si="14"/>
        <v>65.835641735918742</v>
      </c>
    </row>
    <row r="43" spans="12:15" ht="21" customHeight="1" thickBot="1" x14ac:dyDescent="0.2">
      <c r="L43" s="44" t="s">
        <v>27</v>
      </c>
      <c r="M43" s="66">
        <f t="shared" si="14"/>
        <v>66.000753863550699</v>
      </c>
      <c r="N43" s="66">
        <f t="shared" si="14"/>
        <v>70.370370370370367</v>
      </c>
      <c r="O43" s="67">
        <f t="shared" si="14"/>
        <v>68.268359020852216</v>
      </c>
    </row>
    <row r="44" spans="12:15" ht="21" customHeight="1" thickTop="1" thickBot="1" x14ac:dyDescent="0.2">
      <c r="L44" s="52" t="s">
        <v>29</v>
      </c>
      <c r="M44" s="68">
        <f t="shared" ref="M44:O45" si="15">H26</f>
        <v>63.755285412262154</v>
      </c>
      <c r="N44" s="68">
        <f t="shared" si="15"/>
        <v>58.364953432218002</v>
      </c>
      <c r="O44" s="69">
        <f t="shared" si="15"/>
        <v>60.493633896889996</v>
      </c>
    </row>
    <row r="45" spans="12:15" ht="21" customHeight="1" thickTop="1" thickBot="1" x14ac:dyDescent="0.2">
      <c r="L45" s="56" t="s">
        <v>9</v>
      </c>
      <c r="M45" s="70">
        <f t="shared" si="15"/>
        <v>56.609090185465263</v>
      </c>
      <c r="N45" s="71">
        <f t="shared" si="15"/>
        <v>59.285614231685116</v>
      </c>
      <c r="O45" s="72">
        <f t="shared" si="15"/>
        <v>58.032860176595506</v>
      </c>
    </row>
  </sheetData>
  <mergeCells count="6">
    <mergeCell ref="A5:A6"/>
    <mergeCell ref="B5:D5"/>
    <mergeCell ref="E5:G5"/>
    <mergeCell ref="H5:J5"/>
    <mergeCell ref="L29:L30"/>
    <mergeCell ref="M29:O29"/>
  </mergeCells>
  <phoneticPr fontId="2"/>
  <pageMargins left="0.78740157480314965" right="0.78740157480314965" top="0.78740157480314965" bottom="0.71" header="0.51181102362204722" footer="0.51181102362204722"/>
  <pageSetup paperSize="9" fitToHeight="0" orientation="portrait" horizontalDpi="300" verticalDpi="300" r:id="rId1"/>
  <headerFooter alignWithMargins="0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R2都知事</vt:lpstr>
      <vt:lpstr>'R2都知事'!Print_Area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2023-07-13T04:46:02Z</dcterms:created>
  <dcterms:modified xsi:type="dcterms:W3CDTF">2023-07-13T04:46:16Z</dcterms:modified>
</cp:coreProperties>
</file>