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議\"/>
    </mc:Choice>
  </mc:AlternateContent>
  <bookViews>
    <workbookView xWindow="0" yWindow="0" windowWidth="20490" windowHeight="6405"/>
  </bookViews>
  <sheets>
    <sheet name="H29都議" sheetId="1" r:id="rId1"/>
  </sheets>
  <externalReferences>
    <externalReference r:id="rId2"/>
  </externalReferences>
  <definedNames>
    <definedName name="_xlnm.Print_Area" localSheetId="0">H29都議!$A$1:$J$36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<sst xmlns="http://schemas.openxmlformats.org/spreadsheetml/2006/main" count="56" uniqueCount="32">
  <si>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</si>
  <si>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平成29年７月２日執行　東京都議会議員選挙</t>
    <rPh sb="0" eb="2">
      <t>ヘイセイ</t>
    </rPh>
    <rPh sb="4" eb="5">
      <t>ネン</t>
    </rPh>
    <rPh sb="6" eb="7">
      <t>ツキ</t>
    </rPh>
    <rPh sb="8" eb="9">
      <t>ニチ</t>
    </rPh>
    <rPh sb="9" eb="11">
      <t>シッコウ</t>
    </rPh>
    <rPh sb="12" eb="14">
      <t>トウキョウ</t>
    </rPh>
    <rPh sb="14" eb="17">
      <t>トギカイ</t>
    </rPh>
    <rPh sb="17" eb="19">
      <t>ギイン</t>
    </rPh>
    <rPh sb="19" eb="21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</si>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</sst>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H29都議!$L$31:$L$45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H29都議!$M$31:$M$45</c:f>
              <c:numCache>
                <c:formatCode>#,##0.00_ </c:formatCode>
                <c:ptCount val="15"/>
                <c:pt idx="0">
                  <c:v>48.307692307692307</c:v>
                </c:pt>
                <c:pt idx="1">
                  <c:v>29.427792915531338</c:v>
                </c:pt>
                <c:pt idx="2">
                  <c:v>31.621621621621621</c:v>
                </c:pt>
                <c:pt idx="3">
                  <c:v>23.547880690737834</c:v>
                </c:pt>
                <c:pt idx="4">
                  <c:v>26.013440277476697</c:v>
                </c:pt>
                <c:pt idx="5">
                  <c:v>36.563071297989033</c:v>
                </c:pt>
                <c:pt idx="6">
                  <c:v>44.05933533019541</c:v>
                </c:pt>
                <c:pt idx="7">
                  <c:v>49.530026109660575</c:v>
                </c:pt>
                <c:pt idx="8">
                  <c:v>52.670644738757098</c:v>
                </c:pt>
                <c:pt idx="9">
                  <c:v>58.306188925081436</c:v>
                </c:pt>
                <c:pt idx="10">
                  <c:v>64.386104481569873</c:v>
                </c:pt>
                <c:pt idx="11">
                  <c:v>67.746632690207491</c:v>
                </c:pt>
                <c:pt idx="12">
                  <c:v>72.578655151141263</c:v>
                </c:pt>
                <c:pt idx="13">
                  <c:v>71.413193910502855</c:v>
                </c:pt>
                <c:pt idx="14">
                  <c:v>51.220403263687132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9-4739-A2E8-3745F2EDFBDF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H29都議!$L$31:$L$45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H29都議!$N$31:$N$45</c:f>
              <c:numCache>
                <c:formatCode>#,##0.00_ </c:formatCode>
                <c:ptCount val="15"/>
                <c:pt idx="0">
                  <c:v>48.108108108108112</c:v>
                </c:pt>
                <c:pt idx="1">
                  <c:v>39.509536784741144</c:v>
                </c:pt>
                <c:pt idx="2">
                  <c:v>32.743362831858406</c:v>
                </c:pt>
                <c:pt idx="3">
                  <c:v>26.156843643448614</c:v>
                </c:pt>
                <c:pt idx="4">
                  <c:v>27.37618545837724</c:v>
                </c:pt>
                <c:pt idx="5">
                  <c:v>36.598582742809505</c:v>
                </c:pt>
                <c:pt idx="6">
                  <c:v>43.256165072974333</c:v>
                </c:pt>
                <c:pt idx="7">
                  <c:v>47.429365446966187</c:v>
                </c:pt>
                <c:pt idx="8">
                  <c:v>53.692246939581409</c:v>
                </c:pt>
                <c:pt idx="9">
                  <c:v>58.496490579977831</c:v>
                </c:pt>
                <c:pt idx="10">
                  <c:v>62.902781602864223</c:v>
                </c:pt>
                <c:pt idx="11">
                  <c:v>68.379728765167741</c:v>
                </c:pt>
                <c:pt idx="12">
                  <c:v>71.227080394922424</c:v>
                </c:pt>
                <c:pt idx="13">
                  <c:v>60.754499085747284</c:v>
                </c:pt>
                <c:pt idx="14">
                  <c:v>50.314446067502118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9-4739-A2E8-3745F2EDFBDF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H29都議!$L$31:$L$45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H29都議!$O$31:$O$45</c:f>
              <c:numCache>
                <c:formatCode>#,##0.00_ </c:formatCode>
                <c:ptCount val="15"/>
                <c:pt idx="0">
                  <c:v>48.201438848920866</c:v>
                </c:pt>
                <c:pt idx="1">
                  <c:v>34.468664850136236</c:v>
                </c:pt>
                <c:pt idx="2">
                  <c:v>32.157968970380821</c:v>
                </c:pt>
                <c:pt idx="3">
                  <c:v>24.899091826437942</c:v>
                </c:pt>
                <c:pt idx="4">
                  <c:v>26.70442402222697</c:v>
                </c:pt>
                <c:pt idx="5">
                  <c:v>36.581643775888381</c:v>
                </c:pt>
                <c:pt idx="6">
                  <c:v>43.632595761748782</c:v>
                </c:pt>
                <c:pt idx="7">
                  <c:v>48.416789396170842</c:v>
                </c:pt>
                <c:pt idx="8">
                  <c:v>53.20707768869228</c:v>
                </c:pt>
                <c:pt idx="9">
                  <c:v>58.400365630712983</c:v>
                </c:pt>
                <c:pt idx="10">
                  <c:v>63.65847068359902</c:v>
                </c:pt>
                <c:pt idx="11">
                  <c:v>68.066318255541532</c:v>
                </c:pt>
                <c:pt idx="12">
                  <c:v>71.872697804626497</c:v>
                </c:pt>
                <c:pt idx="13">
                  <c:v>64.85734580324376</c:v>
                </c:pt>
                <c:pt idx="14">
                  <c:v>50.739495249600054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9-4739-A2E8-3745F2ED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778016"/>
        <c:axId val="1"/>
        <c:axId val="0"/>
      </c:bar3DChart>
      <c:catAx>
        <c:axId val="51977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19778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9</xdr:col>
      <xdr:colOff>590550</xdr:colOff>
      <xdr:row>36</xdr:row>
      <xdr:rowOff>9525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都議"/>
      <sheetName val="H29都議"/>
      <sheetName val="H25都議"/>
    </sheetNames>
    <sheetDataSet>
      <sheetData sheetId="0"/>
      <sheetData sheetId="1">
        <row r="31">
          <cell r="L31" t="str">
            <v>18歳</v>
          </cell>
          <cell r="M31">
            <v>48.307692307692307</v>
          </cell>
          <cell r="N31">
            <v>48.108108108108112</v>
          </cell>
          <cell r="O31">
            <v>48.201438848920866</v>
          </cell>
        </row>
        <row r="32">
          <cell r="L32" t="str">
            <v>19歳</v>
          </cell>
          <cell r="M32">
            <v>29.427792915531338</v>
          </cell>
          <cell r="N32">
            <v>39.509536784741144</v>
          </cell>
          <cell r="O32">
            <v>34.468664850136236</v>
          </cell>
        </row>
        <row r="33">
          <cell r="L33" t="str">
            <v>20歳</v>
          </cell>
          <cell r="M33">
            <v>31.621621621621621</v>
          </cell>
          <cell r="N33">
            <v>32.743362831858406</v>
          </cell>
          <cell r="O33">
            <v>32.157968970380821</v>
          </cell>
        </row>
        <row r="34">
          <cell r="L34" t="str">
            <v>21 ～ 24</v>
          </cell>
          <cell r="M34">
            <v>23.547880690737834</v>
          </cell>
          <cell r="N34">
            <v>26.156843643448614</v>
          </cell>
          <cell r="O34">
            <v>24.899091826437942</v>
          </cell>
        </row>
        <row r="35">
          <cell r="L35" t="str">
            <v>25 ～ 29</v>
          </cell>
          <cell r="M35">
            <v>26.013440277476697</v>
          </cell>
          <cell r="N35">
            <v>27.37618545837724</v>
          </cell>
          <cell r="O35">
            <v>26.70442402222697</v>
          </cell>
        </row>
        <row r="36">
          <cell r="L36" t="str">
            <v>30 ～ 34</v>
          </cell>
          <cell r="M36">
            <v>36.563071297989033</v>
          </cell>
          <cell r="N36">
            <v>36.598582742809505</v>
          </cell>
          <cell r="O36">
            <v>36.581643775888381</v>
          </cell>
        </row>
        <row r="37">
          <cell r="L37" t="str">
            <v>35 ～ 39</v>
          </cell>
          <cell r="M37">
            <v>44.05933533019541</v>
          </cell>
          <cell r="N37">
            <v>43.256165072974333</v>
          </cell>
          <cell r="O37">
            <v>43.632595761748782</v>
          </cell>
        </row>
        <row r="38">
          <cell r="L38" t="str">
            <v>40 ～ 44</v>
          </cell>
          <cell r="M38">
            <v>49.530026109660575</v>
          </cell>
          <cell r="N38">
            <v>47.429365446966187</v>
          </cell>
          <cell r="O38">
            <v>48.416789396170842</v>
          </cell>
        </row>
        <row r="39">
          <cell r="L39" t="str">
            <v>45 ～ 49</v>
          </cell>
          <cell r="M39">
            <v>52.670644738757098</v>
          </cell>
          <cell r="N39">
            <v>53.692246939581409</v>
          </cell>
          <cell r="O39">
            <v>53.20707768869228</v>
          </cell>
        </row>
        <row r="40">
          <cell r="L40" t="str">
            <v>50 ～ 54</v>
          </cell>
          <cell r="M40">
            <v>58.306188925081436</v>
          </cell>
          <cell r="N40">
            <v>58.496490579977831</v>
          </cell>
          <cell r="O40">
            <v>58.400365630712983</v>
          </cell>
        </row>
        <row r="41">
          <cell r="L41" t="str">
            <v>55 ～ 59</v>
          </cell>
          <cell r="M41">
            <v>64.386104481569873</v>
          </cell>
          <cell r="N41">
            <v>62.902781602864223</v>
          </cell>
          <cell r="O41">
            <v>63.65847068359902</v>
          </cell>
        </row>
        <row r="42">
          <cell r="L42" t="str">
            <v>60 ～ 64</v>
          </cell>
          <cell r="M42">
            <v>67.746632690207491</v>
          </cell>
          <cell r="N42">
            <v>68.379728765167741</v>
          </cell>
          <cell r="O42">
            <v>68.066318255541532</v>
          </cell>
        </row>
        <row r="43">
          <cell r="L43" t="str">
            <v>65 ～ 69</v>
          </cell>
          <cell r="M43">
            <v>72.578655151141263</v>
          </cell>
          <cell r="N43">
            <v>71.227080394922424</v>
          </cell>
          <cell r="O43">
            <v>71.872697804626497</v>
          </cell>
        </row>
        <row r="44">
          <cell r="L44" t="str">
            <v>70歳以上</v>
          </cell>
          <cell r="M44">
            <v>71.413193910502855</v>
          </cell>
          <cell r="N44">
            <v>60.754499085747284</v>
          </cell>
          <cell r="O44">
            <v>64.85734580324376</v>
          </cell>
        </row>
        <row r="45">
          <cell r="L45" t="str">
            <v>平均</v>
          </cell>
          <cell r="M45">
            <v>51.220403263687132</v>
          </cell>
          <cell r="N45">
            <v>50.314446067502118</v>
          </cell>
          <cell r="O45">
            <v>50.739495249600054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ht="21" customHeight="1" x14ac:dyDescent="0.15">
      <c r="A3" s="2" t="s">
        <v>1</v>
      </c>
    </row>
    <row r="4" spans="1:10" ht="21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325</v>
      </c>
      <c r="C7" s="19">
        <v>370</v>
      </c>
      <c r="D7" s="20">
        <f>+SUM(B7:C7)</f>
        <v>695</v>
      </c>
      <c r="E7" s="19">
        <v>157</v>
      </c>
      <c r="F7" s="19">
        <v>178</v>
      </c>
      <c r="G7" s="20">
        <f>+SUM(E7:F7)</f>
        <v>335</v>
      </c>
      <c r="H7" s="21">
        <f>+E7/B7*100</f>
        <v>48.307692307692307</v>
      </c>
      <c r="I7" s="21">
        <f t="shared" ref="I7:J22" si="0">+F7/C7*100</f>
        <v>48.108108108108112</v>
      </c>
      <c r="J7" s="22">
        <f t="shared" si="0"/>
        <v>48.201438848920866</v>
      </c>
    </row>
    <row r="8" spans="1:10" s="16" customFormat="1" ht="22.5" customHeight="1" thickBot="1" x14ac:dyDescent="0.2">
      <c r="A8" s="23" t="s">
        <v>11</v>
      </c>
      <c r="B8" s="24">
        <v>367</v>
      </c>
      <c r="C8" s="25">
        <v>367</v>
      </c>
      <c r="D8" s="26">
        <f>+SUM(B8:C8)</f>
        <v>734</v>
      </c>
      <c r="E8" s="25">
        <v>108</v>
      </c>
      <c r="F8" s="25">
        <v>145</v>
      </c>
      <c r="G8" s="26">
        <f>+SUM(E8:F8)</f>
        <v>253</v>
      </c>
      <c r="H8" s="27">
        <f t="shared" ref="H8:J27" si="1">+E8/B8*100</f>
        <v>29.427792915531338</v>
      </c>
      <c r="I8" s="27">
        <f t="shared" si="0"/>
        <v>39.509536784741144</v>
      </c>
      <c r="J8" s="28">
        <f t="shared" si="0"/>
        <v>34.468664850136236</v>
      </c>
    </row>
    <row r="9" spans="1:10" ht="22.5" customHeight="1" thickTop="1" thickBot="1" x14ac:dyDescent="0.2">
      <c r="A9" s="29" t="s">
        <v>12</v>
      </c>
      <c r="B9" s="30">
        <f t="shared" ref="B9:G9" si="2">SUM(B7:B8)</f>
        <v>692</v>
      </c>
      <c r="C9" s="31">
        <f t="shared" si="2"/>
        <v>737</v>
      </c>
      <c r="D9" s="31">
        <f t="shared" si="2"/>
        <v>1429</v>
      </c>
      <c r="E9" s="31">
        <f t="shared" si="2"/>
        <v>265</v>
      </c>
      <c r="F9" s="31">
        <f t="shared" si="2"/>
        <v>323</v>
      </c>
      <c r="G9" s="32">
        <f t="shared" si="2"/>
        <v>588</v>
      </c>
      <c r="H9" s="33">
        <f t="shared" si="1"/>
        <v>38.294797687861269</v>
      </c>
      <c r="I9" s="33">
        <f t="shared" si="0"/>
        <v>43.826322930800544</v>
      </c>
      <c r="J9" s="34">
        <f t="shared" si="0"/>
        <v>41.147655703289018</v>
      </c>
    </row>
    <row r="10" spans="1:10" ht="22.5" customHeight="1" thickTop="1" x14ac:dyDescent="0.15">
      <c r="A10" s="23" t="s">
        <v>13</v>
      </c>
      <c r="B10" s="35">
        <v>370</v>
      </c>
      <c r="C10" s="36">
        <v>339</v>
      </c>
      <c r="D10" s="36">
        <f>SUM(B10:C10)</f>
        <v>709</v>
      </c>
      <c r="E10" s="36">
        <v>117</v>
      </c>
      <c r="F10" s="36">
        <v>111</v>
      </c>
      <c r="G10" s="36">
        <f>SUM(E10:F10)</f>
        <v>228</v>
      </c>
      <c r="H10" s="37">
        <f t="shared" si="1"/>
        <v>31.621621621621621</v>
      </c>
      <c r="I10" s="37">
        <f t="shared" si="0"/>
        <v>32.743362831858406</v>
      </c>
      <c r="J10" s="38">
        <f t="shared" si="0"/>
        <v>32.157968970380821</v>
      </c>
    </row>
    <row r="11" spans="1:10" ht="22.5" customHeight="1" x14ac:dyDescent="0.15">
      <c r="A11" s="39" t="s">
        <v>14</v>
      </c>
      <c r="B11" s="40">
        <v>1911</v>
      </c>
      <c r="C11" s="41">
        <v>2053</v>
      </c>
      <c r="D11" s="41">
        <f>SUM(B11:C11)</f>
        <v>3964</v>
      </c>
      <c r="E11" s="41">
        <v>450</v>
      </c>
      <c r="F11" s="41">
        <v>537</v>
      </c>
      <c r="G11" s="41">
        <f>SUM(E11:F11)</f>
        <v>987</v>
      </c>
      <c r="H11" s="42">
        <f t="shared" si="1"/>
        <v>23.547880690737834</v>
      </c>
      <c r="I11" s="42">
        <f t="shared" si="0"/>
        <v>26.156843643448614</v>
      </c>
      <c r="J11" s="43">
        <f t="shared" si="0"/>
        <v>24.899091826437942</v>
      </c>
    </row>
    <row r="12" spans="1:10" ht="22.5" customHeight="1" thickBot="1" x14ac:dyDescent="0.2">
      <c r="A12" s="44" t="s">
        <v>15</v>
      </c>
      <c r="B12" s="45">
        <v>4613</v>
      </c>
      <c r="C12" s="46">
        <v>4745</v>
      </c>
      <c r="D12" s="47">
        <f>SUM(B12:C12)</f>
        <v>9358</v>
      </c>
      <c r="E12" s="46">
        <v>1200</v>
      </c>
      <c r="F12" s="46">
        <v>1299</v>
      </c>
      <c r="G12" s="47">
        <f>SUM(E12:F12)</f>
        <v>2499</v>
      </c>
      <c r="H12" s="27">
        <f t="shared" si="1"/>
        <v>26.013440277476697</v>
      </c>
      <c r="I12" s="27">
        <f t="shared" si="0"/>
        <v>27.37618545837724</v>
      </c>
      <c r="J12" s="28">
        <f t="shared" si="0"/>
        <v>26.70442402222697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6894</v>
      </c>
      <c r="C13" s="31">
        <f t="shared" si="3"/>
        <v>7137</v>
      </c>
      <c r="D13" s="31">
        <f t="shared" si="3"/>
        <v>14031</v>
      </c>
      <c r="E13" s="31">
        <f t="shared" si="3"/>
        <v>1767</v>
      </c>
      <c r="F13" s="31">
        <f t="shared" si="3"/>
        <v>1947</v>
      </c>
      <c r="G13" s="32">
        <f t="shared" si="3"/>
        <v>3714</v>
      </c>
      <c r="H13" s="33">
        <f t="shared" si="1"/>
        <v>25.630983463881634</v>
      </c>
      <c r="I13" s="33">
        <f t="shared" si="0"/>
        <v>27.280369903320722</v>
      </c>
      <c r="J13" s="34">
        <f t="shared" si="0"/>
        <v>26.469959375668161</v>
      </c>
    </row>
    <row r="14" spans="1:10" ht="22.5" customHeight="1" thickTop="1" x14ac:dyDescent="0.15">
      <c r="A14" s="23" t="s">
        <v>17</v>
      </c>
      <c r="B14" s="35">
        <v>6564</v>
      </c>
      <c r="C14" s="36">
        <v>7197</v>
      </c>
      <c r="D14" s="48">
        <f>SUM(B14:C14)</f>
        <v>13761</v>
      </c>
      <c r="E14" s="36">
        <v>2400</v>
      </c>
      <c r="F14" s="36">
        <v>2634</v>
      </c>
      <c r="G14" s="36">
        <f>SUM(E14:F14)</f>
        <v>5034</v>
      </c>
      <c r="H14" s="37">
        <f t="shared" si="1"/>
        <v>36.563071297989033</v>
      </c>
      <c r="I14" s="37">
        <f t="shared" si="0"/>
        <v>36.598582742809505</v>
      </c>
      <c r="J14" s="38">
        <f t="shared" si="0"/>
        <v>36.581643775888381</v>
      </c>
    </row>
    <row r="15" spans="1:10" ht="22.5" customHeight="1" thickBot="1" x14ac:dyDescent="0.2">
      <c r="A15" s="44" t="s">
        <v>18</v>
      </c>
      <c r="B15" s="45">
        <v>7011</v>
      </c>
      <c r="C15" s="46">
        <v>7948</v>
      </c>
      <c r="D15" s="49">
        <f>SUM(B15:C15)</f>
        <v>14959</v>
      </c>
      <c r="E15" s="46">
        <v>3089</v>
      </c>
      <c r="F15" s="46">
        <v>3438</v>
      </c>
      <c r="G15" s="46">
        <f>SUM(E15:F15)</f>
        <v>6527</v>
      </c>
      <c r="H15" s="27">
        <f t="shared" si="1"/>
        <v>44.05933533019541</v>
      </c>
      <c r="I15" s="27">
        <f t="shared" si="0"/>
        <v>43.256165072974333</v>
      </c>
      <c r="J15" s="28">
        <f t="shared" si="0"/>
        <v>43.632595761748782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13575</v>
      </c>
      <c r="C16" s="31">
        <f t="shared" si="4"/>
        <v>15145</v>
      </c>
      <c r="D16" s="31">
        <f t="shared" si="4"/>
        <v>28720</v>
      </c>
      <c r="E16" s="31">
        <f t="shared" si="4"/>
        <v>5489</v>
      </c>
      <c r="F16" s="31">
        <f t="shared" si="4"/>
        <v>6072</v>
      </c>
      <c r="G16" s="32">
        <f t="shared" si="4"/>
        <v>11561</v>
      </c>
      <c r="H16" s="33">
        <f t="shared" si="1"/>
        <v>40.434622467771639</v>
      </c>
      <c r="I16" s="33">
        <f t="shared" si="0"/>
        <v>40.092439749092108</v>
      </c>
      <c r="J16" s="34">
        <f t="shared" si="0"/>
        <v>40.254178272980504</v>
      </c>
    </row>
    <row r="17" spans="1:15" ht="22.5" customHeight="1" thickTop="1" x14ac:dyDescent="0.15">
      <c r="A17" s="23" t="s">
        <v>20</v>
      </c>
      <c r="B17" s="35">
        <v>7660</v>
      </c>
      <c r="C17" s="36">
        <v>8636</v>
      </c>
      <c r="D17" s="48">
        <f>SUM(B17:C17)</f>
        <v>16296</v>
      </c>
      <c r="E17" s="36">
        <v>3794</v>
      </c>
      <c r="F17" s="36">
        <v>4096</v>
      </c>
      <c r="G17" s="36">
        <f>SUM(E17:F17)</f>
        <v>7890</v>
      </c>
      <c r="H17" s="37">
        <f t="shared" si="1"/>
        <v>49.530026109660575</v>
      </c>
      <c r="I17" s="37">
        <f t="shared" si="0"/>
        <v>47.429365446966187</v>
      </c>
      <c r="J17" s="38">
        <f t="shared" si="0"/>
        <v>48.416789396170842</v>
      </c>
    </row>
    <row r="18" spans="1:15" ht="22.5" customHeight="1" thickBot="1" x14ac:dyDescent="0.2">
      <c r="A18" s="44" t="s">
        <v>21</v>
      </c>
      <c r="B18" s="45">
        <v>6871</v>
      </c>
      <c r="C18" s="46">
        <v>7597</v>
      </c>
      <c r="D18" s="49">
        <f>SUM(B18:C18)</f>
        <v>14468</v>
      </c>
      <c r="E18" s="46">
        <v>3619</v>
      </c>
      <c r="F18" s="46">
        <v>4079</v>
      </c>
      <c r="G18" s="46">
        <f>SUM(E18:F18)</f>
        <v>7698</v>
      </c>
      <c r="H18" s="27">
        <f t="shared" si="1"/>
        <v>52.670644738757098</v>
      </c>
      <c r="I18" s="27">
        <f t="shared" si="0"/>
        <v>53.692246939581409</v>
      </c>
      <c r="J18" s="28">
        <f t="shared" si="0"/>
        <v>53.20707768869228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14531</v>
      </c>
      <c r="C19" s="31">
        <f t="shared" si="5"/>
        <v>16233</v>
      </c>
      <c r="D19" s="31">
        <f t="shared" si="5"/>
        <v>30764</v>
      </c>
      <c r="E19" s="31">
        <f t="shared" si="5"/>
        <v>7413</v>
      </c>
      <c r="F19" s="31">
        <f t="shared" si="5"/>
        <v>8175</v>
      </c>
      <c r="G19" s="32">
        <f t="shared" si="5"/>
        <v>15588</v>
      </c>
      <c r="H19" s="33">
        <f t="shared" si="1"/>
        <v>51.015071227031861</v>
      </c>
      <c r="I19" s="33">
        <f t="shared" si="0"/>
        <v>50.360377009794867</v>
      </c>
      <c r="J19" s="34">
        <f t="shared" si="0"/>
        <v>50.669613834351836</v>
      </c>
    </row>
    <row r="20" spans="1:15" ht="22.5" customHeight="1" thickTop="1" x14ac:dyDescent="0.15">
      <c r="A20" s="23" t="s">
        <v>23</v>
      </c>
      <c r="B20" s="35">
        <v>5526</v>
      </c>
      <c r="C20" s="36">
        <v>5414</v>
      </c>
      <c r="D20" s="48">
        <f>SUM(B20:C20)</f>
        <v>10940</v>
      </c>
      <c r="E20" s="36">
        <v>3222</v>
      </c>
      <c r="F20" s="36">
        <v>3167</v>
      </c>
      <c r="G20" s="36">
        <f>SUM(E20:F20)</f>
        <v>6389</v>
      </c>
      <c r="H20" s="37">
        <f t="shared" si="1"/>
        <v>58.306188925081436</v>
      </c>
      <c r="I20" s="37">
        <f t="shared" si="0"/>
        <v>58.496490579977831</v>
      </c>
      <c r="J20" s="38">
        <f t="shared" si="0"/>
        <v>58.400365630712983</v>
      </c>
    </row>
    <row r="21" spans="1:15" ht="22.5" customHeight="1" thickBot="1" x14ac:dyDescent="0.2">
      <c r="A21" s="44" t="s">
        <v>24</v>
      </c>
      <c r="B21" s="45">
        <v>3771</v>
      </c>
      <c r="C21" s="46">
        <v>3631</v>
      </c>
      <c r="D21" s="49">
        <f>SUM(B21:C21)</f>
        <v>7402</v>
      </c>
      <c r="E21" s="46">
        <v>2428</v>
      </c>
      <c r="F21" s="46">
        <v>2284</v>
      </c>
      <c r="G21" s="46">
        <f>SUM(E21:F21)</f>
        <v>4712</v>
      </c>
      <c r="H21" s="27">
        <f t="shared" si="1"/>
        <v>64.386104481569873</v>
      </c>
      <c r="I21" s="27">
        <f t="shared" si="0"/>
        <v>62.902781602864223</v>
      </c>
      <c r="J21" s="28">
        <f t="shared" si="0"/>
        <v>63.65847068359902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9297</v>
      </c>
      <c r="C22" s="31">
        <f t="shared" si="6"/>
        <v>9045</v>
      </c>
      <c r="D22" s="31">
        <f t="shared" si="6"/>
        <v>18342</v>
      </c>
      <c r="E22" s="31">
        <f t="shared" si="6"/>
        <v>5650</v>
      </c>
      <c r="F22" s="31">
        <f t="shared" si="6"/>
        <v>5451</v>
      </c>
      <c r="G22" s="32">
        <f t="shared" si="6"/>
        <v>11101</v>
      </c>
      <c r="H22" s="50">
        <f t="shared" si="1"/>
        <v>60.77229213724857</v>
      </c>
      <c r="I22" s="50">
        <f t="shared" si="0"/>
        <v>60.265339966832506</v>
      </c>
      <c r="J22" s="51">
        <f t="shared" si="0"/>
        <v>60.522298549776465</v>
      </c>
    </row>
    <row r="23" spans="1:15" ht="22.5" customHeight="1" thickTop="1" x14ac:dyDescent="0.15">
      <c r="A23" s="23" t="s">
        <v>26</v>
      </c>
      <c r="B23" s="35">
        <v>2747</v>
      </c>
      <c r="C23" s="36">
        <v>2802</v>
      </c>
      <c r="D23" s="48">
        <f>SUM(B23:C23)</f>
        <v>5549</v>
      </c>
      <c r="E23" s="36">
        <v>1861</v>
      </c>
      <c r="F23" s="36">
        <v>1916</v>
      </c>
      <c r="G23" s="36">
        <f>SUM(E23:F23)</f>
        <v>3777</v>
      </c>
      <c r="H23" s="37">
        <f t="shared" si="1"/>
        <v>67.746632690207491</v>
      </c>
      <c r="I23" s="37">
        <f t="shared" si="1"/>
        <v>68.379728765167741</v>
      </c>
      <c r="J23" s="38">
        <f t="shared" si="1"/>
        <v>68.066318255541532</v>
      </c>
    </row>
    <row r="24" spans="1:15" ht="22.5" customHeight="1" thickBot="1" x14ac:dyDescent="0.2">
      <c r="A24" s="44" t="s">
        <v>27</v>
      </c>
      <c r="B24" s="45">
        <v>3242</v>
      </c>
      <c r="C24" s="46">
        <v>3545</v>
      </c>
      <c r="D24" s="49">
        <f>SUM(B24:C24)</f>
        <v>6787</v>
      </c>
      <c r="E24" s="46">
        <v>2353</v>
      </c>
      <c r="F24" s="46">
        <v>2525</v>
      </c>
      <c r="G24" s="46">
        <f>SUM(E24:F24)</f>
        <v>4878</v>
      </c>
      <c r="H24" s="27">
        <f t="shared" si="1"/>
        <v>72.578655151141263</v>
      </c>
      <c r="I24" s="27">
        <f t="shared" si="1"/>
        <v>71.227080394922424</v>
      </c>
      <c r="J24" s="28">
        <f t="shared" si="1"/>
        <v>71.872697804626497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5989</v>
      </c>
      <c r="C25" s="31">
        <f t="shared" si="7"/>
        <v>6347</v>
      </c>
      <c r="D25" s="31">
        <f t="shared" si="7"/>
        <v>12336</v>
      </c>
      <c r="E25" s="31">
        <f t="shared" si="7"/>
        <v>4214</v>
      </c>
      <c r="F25" s="31">
        <f t="shared" si="7"/>
        <v>4441</v>
      </c>
      <c r="G25" s="32">
        <f t="shared" si="7"/>
        <v>8655</v>
      </c>
      <c r="H25" s="50">
        <f t="shared" si="1"/>
        <v>70.362330940056779</v>
      </c>
      <c r="I25" s="50">
        <f t="shared" si="1"/>
        <v>69.970064597447617</v>
      </c>
      <c r="J25" s="51">
        <f t="shared" si="1"/>
        <v>70.160505836575865</v>
      </c>
    </row>
    <row r="26" spans="1:15" ht="22.5" customHeight="1" thickTop="1" thickBot="1" x14ac:dyDescent="0.2">
      <c r="A26" s="52" t="s">
        <v>29</v>
      </c>
      <c r="B26" s="53">
        <v>6503</v>
      </c>
      <c r="C26" s="54">
        <v>10391</v>
      </c>
      <c r="D26" s="55">
        <f>SUM(B26:C26)</f>
        <v>16894</v>
      </c>
      <c r="E26" s="54">
        <v>4644</v>
      </c>
      <c r="F26" s="54">
        <v>6313</v>
      </c>
      <c r="G26" s="54">
        <f>SUM(E26:F26)</f>
        <v>10957</v>
      </c>
      <c r="H26" s="50">
        <f t="shared" si="1"/>
        <v>71.413193910502855</v>
      </c>
      <c r="I26" s="50">
        <f t="shared" si="1"/>
        <v>60.754499085747284</v>
      </c>
      <c r="J26" s="51">
        <f t="shared" si="1"/>
        <v>64.85734580324376</v>
      </c>
    </row>
    <row r="27" spans="1:15" ht="22.5" customHeight="1" thickTop="1" thickBot="1" x14ac:dyDescent="0.2">
      <c r="A27" s="56" t="s">
        <v>30</v>
      </c>
      <c r="B27" s="57">
        <f t="shared" ref="B27:G27" si="8">B9+B13+B16+B19+B22+B25+B26</f>
        <v>57481</v>
      </c>
      <c r="C27" s="58">
        <f t="shared" si="8"/>
        <v>65035</v>
      </c>
      <c r="D27" s="59">
        <f t="shared" si="8"/>
        <v>122516</v>
      </c>
      <c r="E27" s="58">
        <f t="shared" si="8"/>
        <v>29442</v>
      </c>
      <c r="F27" s="58">
        <f t="shared" si="8"/>
        <v>32722</v>
      </c>
      <c r="G27" s="58">
        <f t="shared" si="8"/>
        <v>62164</v>
      </c>
      <c r="H27" s="60">
        <f t="shared" si="1"/>
        <v>51.220403263687132</v>
      </c>
      <c r="I27" s="60">
        <f t="shared" si="1"/>
        <v>50.314446067502118</v>
      </c>
      <c r="J27" s="61">
        <f t="shared" si="1"/>
        <v>50.739495249600054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48.307692307692307</v>
      </c>
      <c r="N31" s="62">
        <f t="shared" si="9"/>
        <v>48.108108108108112</v>
      </c>
      <c r="O31" s="63">
        <f t="shared" si="9"/>
        <v>48.201438848920866</v>
      </c>
    </row>
    <row r="32" spans="1:15" ht="21" customHeight="1" x14ac:dyDescent="0.15">
      <c r="L32" s="23" t="s">
        <v>11</v>
      </c>
      <c r="M32" s="62">
        <f t="shared" si="9"/>
        <v>29.427792915531338</v>
      </c>
      <c r="N32" s="62">
        <f t="shared" si="9"/>
        <v>39.509536784741144</v>
      </c>
      <c r="O32" s="63">
        <f t="shared" si="9"/>
        <v>34.468664850136236</v>
      </c>
    </row>
    <row r="33" spans="12:15" ht="21" customHeight="1" x14ac:dyDescent="0.15">
      <c r="L33" s="23" t="s">
        <v>13</v>
      </c>
      <c r="M33" s="62">
        <f t="shared" ref="M33:O35" si="10">H10</f>
        <v>31.621621621621621</v>
      </c>
      <c r="N33" s="62">
        <f t="shared" si="10"/>
        <v>32.743362831858406</v>
      </c>
      <c r="O33" s="63">
        <f t="shared" si="10"/>
        <v>32.157968970380821</v>
      </c>
    </row>
    <row r="34" spans="12:15" ht="21" customHeight="1" x14ac:dyDescent="0.15">
      <c r="L34" s="39" t="s">
        <v>14</v>
      </c>
      <c r="M34" s="64">
        <f t="shared" si="10"/>
        <v>23.547880690737834</v>
      </c>
      <c r="N34" s="64">
        <f t="shared" si="10"/>
        <v>26.156843643448614</v>
      </c>
      <c r="O34" s="65">
        <f t="shared" si="10"/>
        <v>24.899091826437942</v>
      </c>
    </row>
    <row r="35" spans="12:15" ht="21" customHeight="1" x14ac:dyDescent="0.15">
      <c r="L35" s="44" t="s">
        <v>15</v>
      </c>
      <c r="M35" s="66">
        <f t="shared" si="10"/>
        <v>26.013440277476697</v>
      </c>
      <c r="N35" s="66">
        <f t="shared" si="10"/>
        <v>27.37618545837724</v>
      </c>
      <c r="O35" s="67">
        <f t="shared" si="10"/>
        <v>26.70442402222697</v>
      </c>
    </row>
    <row r="36" spans="12:15" ht="21" customHeight="1" x14ac:dyDescent="0.15">
      <c r="L36" s="39" t="s">
        <v>17</v>
      </c>
      <c r="M36" s="64">
        <f t="shared" ref="M36:O37" si="11">H14</f>
        <v>36.563071297989033</v>
      </c>
      <c r="N36" s="64">
        <f t="shared" si="11"/>
        <v>36.598582742809505</v>
      </c>
      <c r="O36" s="65">
        <f t="shared" si="11"/>
        <v>36.581643775888381</v>
      </c>
    </row>
    <row r="37" spans="12:15" ht="21" customHeight="1" x14ac:dyDescent="0.15">
      <c r="L37" s="39" t="s">
        <v>18</v>
      </c>
      <c r="M37" s="64">
        <f t="shared" si="11"/>
        <v>44.05933533019541</v>
      </c>
      <c r="N37" s="64">
        <f t="shared" si="11"/>
        <v>43.256165072974333</v>
      </c>
      <c r="O37" s="65">
        <f t="shared" si="11"/>
        <v>43.632595761748782</v>
      </c>
    </row>
    <row r="38" spans="12:15" ht="21" customHeight="1" x14ac:dyDescent="0.15">
      <c r="L38" s="39" t="s">
        <v>20</v>
      </c>
      <c r="M38" s="64">
        <f t="shared" ref="M38:O39" si="12">H17</f>
        <v>49.530026109660575</v>
      </c>
      <c r="N38" s="64">
        <f t="shared" si="12"/>
        <v>47.429365446966187</v>
      </c>
      <c r="O38" s="65">
        <f t="shared" si="12"/>
        <v>48.416789396170842</v>
      </c>
    </row>
    <row r="39" spans="12:15" ht="21" customHeight="1" x14ac:dyDescent="0.15">
      <c r="L39" s="39" t="s">
        <v>21</v>
      </c>
      <c r="M39" s="64">
        <f t="shared" si="12"/>
        <v>52.670644738757098</v>
      </c>
      <c r="N39" s="64">
        <f t="shared" si="12"/>
        <v>53.692246939581409</v>
      </c>
      <c r="O39" s="65">
        <f t="shared" si="12"/>
        <v>53.20707768869228</v>
      </c>
    </row>
    <row r="40" spans="12:15" ht="21" customHeight="1" x14ac:dyDescent="0.15">
      <c r="L40" s="39" t="s">
        <v>23</v>
      </c>
      <c r="M40" s="64">
        <f t="shared" ref="M40:O41" si="13">H20</f>
        <v>58.306188925081436</v>
      </c>
      <c r="N40" s="64">
        <f t="shared" si="13"/>
        <v>58.496490579977831</v>
      </c>
      <c r="O40" s="65">
        <f t="shared" si="13"/>
        <v>58.400365630712983</v>
      </c>
    </row>
    <row r="41" spans="12:15" ht="21" customHeight="1" x14ac:dyDescent="0.15">
      <c r="L41" s="39" t="s">
        <v>24</v>
      </c>
      <c r="M41" s="64">
        <f t="shared" si="13"/>
        <v>64.386104481569873</v>
      </c>
      <c r="N41" s="64">
        <f t="shared" si="13"/>
        <v>62.902781602864223</v>
      </c>
      <c r="O41" s="65">
        <f t="shared" si="13"/>
        <v>63.65847068359902</v>
      </c>
    </row>
    <row r="42" spans="12:15" ht="21" customHeight="1" x14ac:dyDescent="0.15">
      <c r="L42" s="39" t="s">
        <v>26</v>
      </c>
      <c r="M42" s="64">
        <f t="shared" ref="M42:O43" si="14">H23</f>
        <v>67.746632690207491</v>
      </c>
      <c r="N42" s="64">
        <f t="shared" si="14"/>
        <v>68.379728765167741</v>
      </c>
      <c r="O42" s="65">
        <f t="shared" si="14"/>
        <v>68.066318255541532</v>
      </c>
    </row>
    <row r="43" spans="12:15" ht="21" customHeight="1" thickBot="1" x14ac:dyDescent="0.2">
      <c r="L43" s="44" t="s">
        <v>27</v>
      </c>
      <c r="M43" s="66">
        <f t="shared" si="14"/>
        <v>72.578655151141263</v>
      </c>
      <c r="N43" s="66">
        <f t="shared" si="14"/>
        <v>71.227080394922424</v>
      </c>
      <c r="O43" s="67">
        <f t="shared" si="14"/>
        <v>71.872697804626497</v>
      </c>
    </row>
    <row r="44" spans="12:15" ht="21" customHeight="1" thickTop="1" thickBot="1" x14ac:dyDescent="0.2">
      <c r="L44" s="52" t="s">
        <v>29</v>
      </c>
      <c r="M44" s="68">
        <f t="shared" ref="M44:O45" si="15">H26</f>
        <v>71.413193910502855</v>
      </c>
      <c r="N44" s="68">
        <f t="shared" si="15"/>
        <v>60.754499085747284</v>
      </c>
      <c r="O44" s="69">
        <f t="shared" si="15"/>
        <v>64.85734580324376</v>
      </c>
    </row>
    <row r="45" spans="12:15" ht="21" customHeight="1" thickTop="1" thickBot="1" x14ac:dyDescent="0.2">
      <c r="L45" s="56" t="s">
        <v>9</v>
      </c>
      <c r="M45" s="70">
        <f t="shared" si="15"/>
        <v>51.220403263687132</v>
      </c>
      <c r="N45" s="71">
        <f t="shared" si="15"/>
        <v>50.314446067502118</v>
      </c>
      <c r="O45" s="72">
        <f t="shared" si="15"/>
        <v>50.739495249600054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H29都議</vt:lpstr>
      <vt:lpstr>H29都議!Print_Area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2023-07-13T04:40:14Z</dcterms:created>
  <dcterms:modified xsi:type="dcterms:W3CDTF">2023-07-13T04:40:25Z</dcterms:modified>
</cp:coreProperties>
</file>