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衆議\"/>
    </mc:Choice>
  </mc:AlternateContent>
  <bookViews>
    <workbookView xWindow="0" yWindow="0" windowWidth="20490" windowHeight="6405"/>
  </bookViews>
  <sheets>
    <sheet name="H29衆議(小選挙区)" sheetId="1" r:id="rId1"/>
  </sheets>
  <definedNames>
    <definedName name="_xlnm.Print_Area" localSheetId="0">'H29衆議(小選挙区)'!$A$1:$J$38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<sst xmlns="http://schemas.openxmlformats.org/spreadsheetml/2006/main" count="56" uniqueCount="31">
  <si>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</si>
  <si>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平成29年10月22日執行　衆議院（小選挙区選出）議員選挙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rPh sb="14" eb="17">
      <t>シュウギイン</t>
    </rPh>
    <rPh sb="18" eb="19">
      <t>ショウ</t>
    </rPh>
    <rPh sb="19" eb="22">
      <t>センキョク</t>
    </rPh>
    <rPh sb="22" eb="24">
      <t>センシュツ</t>
    </rPh>
    <rPh sb="25" eb="27">
      <t>ギイン</t>
    </rPh>
    <rPh sb="27" eb="29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</si>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</sst>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5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13" xfId="1" applyNumberFormat="1" applyFont="1" applyFill="1" applyBorder="1" applyAlignment="1" applyProtection="1">
      <alignment vertical="center"/>
      <protection locked="0"/>
    </xf>
    <xf numFmtId="176" fontId="3" fillId="0" borderId="3" xfId="1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>
      <alignment horizontal="right" vertical="center" justifyLastLine="1"/>
    </xf>
    <xf numFmtId="176" fontId="3" fillId="0" borderId="4" xfId="1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1" applyNumberFormat="1" applyFont="1" applyFill="1" applyBorder="1" applyAlignment="1" applyProtection="1">
      <alignment vertical="center"/>
      <protection locked="0"/>
    </xf>
    <xf numFmtId="176" fontId="3" fillId="0" borderId="16" xfId="1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>
      <alignment horizontal="right" vertical="center" justifyLastLine="1"/>
    </xf>
    <xf numFmtId="176" fontId="3" fillId="0" borderId="18" xfId="1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177" fontId="3" fillId="0" borderId="20" xfId="0" applyNumberFormat="1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5" xfId="1" applyNumberFormat="1" applyFont="1" applyFill="1" applyBorder="1" applyAlignment="1" applyProtection="1">
      <alignment vertical="center"/>
      <protection locked="0"/>
    </xf>
    <xf numFmtId="176" fontId="3" fillId="0" borderId="26" xfId="1" applyNumberFormat="1" applyFont="1" applyFill="1" applyBorder="1" applyAlignment="1" applyProtection="1">
      <alignment vertical="center"/>
      <protection locked="0"/>
    </xf>
    <xf numFmtId="176" fontId="3" fillId="0" borderId="27" xfId="0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 applyProtection="1">
      <alignment vertical="center"/>
      <protection locked="0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distributed" vertical="center" justifyLastLine="1"/>
    </xf>
    <xf numFmtId="177" fontId="3" fillId="0" borderId="28" xfId="0" applyNumberFormat="1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center" vertical="center"/>
    </xf>
    <xf numFmtId="176" fontId="3" fillId="0" borderId="29" xfId="1" applyNumberFormat="1" applyFont="1" applyFill="1" applyBorder="1" applyAlignment="1" applyProtection="1">
      <alignment vertical="center"/>
      <protection locked="0"/>
    </xf>
    <xf numFmtId="176" fontId="3" fillId="0" borderId="30" xfId="1" applyNumberFormat="1" applyFont="1" applyFill="1" applyBorder="1" applyAlignment="1" applyProtection="1">
      <alignment vertical="center"/>
      <protection locked="0"/>
    </xf>
    <xf numFmtId="176" fontId="3" fillId="0" borderId="31" xfId="0" applyNumberFormat="1" applyFont="1" applyFill="1" applyBorder="1" applyAlignment="1">
      <alignment vertical="center"/>
    </xf>
    <xf numFmtId="176" fontId="3" fillId="0" borderId="31" xfId="1" applyNumberFormat="1" applyFont="1" applyFill="1" applyBorder="1" applyAlignment="1" applyProtection="1">
      <alignment vertical="center"/>
      <protection locked="0"/>
    </xf>
    <xf numFmtId="176" fontId="3" fillId="0" borderId="30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distributed" vertical="center" justifyLastLine="1"/>
    </xf>
    <xf numFmtId="177" fontId="3" fillId="0" borderId="32" xfId="0" applyNumberFormat="1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176" fontId="3" fillId="0" borderId="14" xfId="1" applyNumberFormat="1" applyFont="1" applyFill="1" applyBorder="1" applyAlignment="1" applyProtection="1">
      <alignment vertical="center"/>
      <protection locked="0"/>
    </xf>
    <xf numFmtId="176" fontId="3" fillId="0" borderId="33" xfId="1" applyNumberFormat="1" applyFont="1" applyFill="1" applyBorder="1" applyAlignment="1" applyProtection="1">
      <alignment vertical="center"/>
      <protection locked="0"/>
    </xf>
    <xf numFmtId="176" fontId="3" fillId="0" borderId="34" xfId="0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176" fontId="3" fillId="0" borderId="33" xfId="1" applyNumberFormat="1" applyFont="1" applyFill="1" applyBorder="1" applyAlignment="1" applyProtection="1">
      <alignment horizontal="right" vertical="center"/>
      <protection locked="0"/>
    </xf>
    <xf numFmtId="176" fontId="3" fillId="0" borderId="18" xfId="0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distributed" vertical="center" justifyLastLine="1"/>
    </xf>
    <xf numFmtId="177" fontId="3" fillId="0" borderId="36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 shrinkToFit="1"/>
    </xf>
    <xf numFmtId="176" fontId="3" fillId="0" borderId="40" xfId="0" applyNumberFormat="1" applyFont="1" applyFill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horizontal="distributed" vertical="center" justifyLastLine="1"/>
    </xf>
    <xf numFmtId="177" fontId="3" fillId="0" borderId="42" xfId="0" applyNumberFormat="1" applyFont="1" applyBorder="1" applyAlignment="1">
      <alignment horizontal="distributed" vertical="center" justifyLastLine="1"/>
    </xf>
    <xf numFmtId="178" fontId="3" fillId="0" borderId="33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5.1231438535936431E-2"/>
          <c:y val="3.63506406717610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85829648006328E-2"/>
          <c:y val="0.10982878593664164"/>
          <c:w val="0.9613793103448276"/>
          <c:h val="0.83470640297869747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5"/>
              <c:pt idx="0">
                <c:v>18歳</c:v>
              </c:pt>
              <c:pt idx="1">
                <c:v>19歳</c:v>
              </c:pt>
              <c:pt idx="2">
                <c:v>20歳</c:v>
              </c:pt>
              <c:pt idx="3">
                <c:v>21 ～ 24</c:v>
              </c:pt>
              <c:pt idx="4">
                <c:v>25 ～ 29</c:v>
              </c:pt>
              <c:pt idx="5">
                <c:v>30 ～ 34</c:v>
              </c:pt>
              <c:pt idx="6">
                <c:v>35 ～ 39</c:v>
              </c:pt>
              <c:pt idx="7">
                <c:v>40 ～ 44</c:v>
              </c:pt>
              <c:pt idx="8">
                <c:v>45 ～ 49</c:v>
              </c:pt>
              <c:pt idx="9">
                <c:v>50 ～ 54</c:v>
              </c:pt>
              <c:pt idx="10">
                <c:v>55 ～ 59</c:v>
              </c:pt>
              <c:pt idx="11">
                <c:v>60 ～ 64</c:v>
              </c:pt>
              <c:pt idx="12">
                <c:v>65 ～ 69</c:v>
              </c:pt>
              <c:pt idx="13">
                <c:v>70歳以上</c:v>
              </c:pt>
              <c:pt idx="14">
                <c:v>平均</c:v>
              </c:pt>
            </c:strLit>
          </c:cat>
          <c:val>
            <c:numLit>
              <c:formatCode>General</c:formatCode>
              <c:ptCount val="15"/>
              <c:pt idx="0">
                <c:v>48.307692307692307</c:v>
              </c:pt>
              <c:pt idx="1">
                <c:v>29.427792915531338</c:v>
              </c:pt>
              <c:pt idx="2">
                <c:v>31.621621621621621</c:v>
              </c:pt>
              <c:pt idx="3">
                <c:v>23.547880690737834</c:v>
              </c:pt>
              <c:pt idx="4">
                <c:v>26.013440277476697</c:v>
              </c:pt>
              <c:pt idx="5">
                <c:v>36.563071297989033</c:v>
              </c:pt>
              <c:pt idx="6">
                <c:v>44.05933533019541</c:v>
              </c:pt>
              <c:pt idx="7">
                <c:v>49.530026109660575</c:v>
              </c:pt>
              <c:pt idx="8">
                <c:v>52.670644738757098</c:v>
              </c:pt>
              <c:pt idx="9">
                <c:v>58.306188925081436</c:v>
              </c:pt>
              <c:pt idx="10">
                <c:v>64.386104481569873</c:v>
              </c:pt>
              <c:pt idx="11">
                <c:v>67.746632690207491</c:v>
              </c:pt>
              <c:pt idx="12">
                <c:v>72.578655151141263</c:v>
              </c:pt>
              <c:pt idx="13">
                <c:v>71.413193910502855</c:v>
              </c:pt>
              <c:pt idx="14">
                <c:v>51.220403263687132</c:v>
              </c:pt>
            </c:numLit>
          </c:val>
          <c:extLst>
            <c:ext xmlns:c16="http://schemas.microsoft.com/office/drawing/2014/chart" uri="{C3380CC4-5D6E-409C-BE32-E72D297353CC}">
              <c16:uniqueId val="{00000000-903D-408E-87CB-D9F86D62C2A7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5"/>
              <c:pt idx="0">
                <c:v>18歳</c:v>
              </c:pt>
              <c:pt idx="1">
                <c:v>19歳</c:v>
              </c:pt>
              <c:pt idx="2">
                <c:v>20歳</c:v>
              </c:pt>
              <c:pt idx="3">
                <c:v>21 ～ 24</c:v>
              </c:pt>
              <c:pt idx="4">
                <c:v>25 ～ 29</c:v>
              </c:pt>
              <c:pt idx="5">
                <c:v>30 ～ 34</c:v>
              </c:pt>
              <c:pt idx="6">
                <c:v>35 ～ 39</c:v>
              </c:pt>
              <c:pt idx="7">
                <c:v>40 ～ 44</c:v>
              </c:pt>
              <c:pt idx="8">
                <c:v>45 ～ 49</c:v>
              </c:pt>
              <c:pt idx="9">
                <c:v>50 ～ 54</c:v>
              </c:pt>
              <c:pt idx="10">
                <c:v>55 ～ 59</c:v>
              </c:pt>
              <c:pt idx="11">
                <c:v>60 ～ 64</c:v>
              </c:pt>
              <c:pt idx="12">
                <c:v>65 ～ 69</c:v>
              </c:pt>
              <c:pt idx="13">
                <c:v>70歳以上</c:v>
              </c:pt>
              <c:pt idx="14">
                <c:v>平均</c:v>
              </c:pt>
            </c:strLit>
          </c:cat>
          <c:val>
            <c:numLit>
              <c:formatCode>General</c:formatCode>
              <c:ptCount val="15"/>
              <c:pt idx="0">
                <c:v>48.108108108108112</c:v>
              </c:pt>
              <c:pt idx="1">
                <c:v>39.509536784741144</c:v>
              </c:pt>
              <c:pt idx="2">
                <c:v>32.743362831858406</c:v>
              </c:pt>
              <c:pt idx="3">
                <c:v>26.156843643448614</c:v>
              </c:pt>
              <c:pt idx="4">
                <c:v>27.37618545837724</c:v>
              </c:pt>
              <c:pt idx="5">
                <c:v>36.598582742809505</c:v>
              </c:pt>
              <c:pt idx="6">
                <c:v>43.256165072974333</c:v>
              </c:pt>
              <c:pt idx="7">
                <c:v>47.429365446966187</c:v>
              </c:pt>
              <c:pt idx="8">
                <c:v>53.692246939581409</c:v>
              </c:pt>
              <c:pt idx="9">
                <c:v>58.496490579977831</c:v>
              </c:pt>
              <c:pt idx="10">
                <c:v>62.902781602864223</c:v>
              </c:pt>
              <c:pt idx="11">
                <c:v>68.379728765167741</c:v>
              </c:pt>
              <c:pt idx="12">
                <c:v>71.227080394922424</c:v>
              </c:pt>
              <c:pt idx="13">
                <c:v>60.754499085747284</c:v>
              </c:pt>
              <c:pt idx="14">
                <c:v>50.314446067502118</c:v>
              </c:pt>
            </c:numLit>
          </c:val>
          <c:extLst>
            <c:ext xmlns:c16="http://schemas.microsoft.com/office/drawing/2014/chart" uri="{C3380CC4-5D6E-409C-BE32-E72D297353CC}">
              <c16:uniqueId val="{00000001-903D-408E-87CB-D9F86D62C2A7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5"/>
              <c:pt idx="0">
                <c:v>18歳</c:v>
              </c:pt>
              <c:pt idx="1">
                <c:v>19歳</c:v>
              </c:pt>
              <c:pt idx="2">
                <c:v>20歳</c:v>
              </c:pt>
              <c:pt idx="3">
                <c:v>21 ～ 24</c:v>
              </c:pt>
              <c:pt idx="4">
                <c:v>25 ～ 29</c:v>
              </c:pt>
              <c:pt idx="5">
                <c:v>30 ～ 34</c:v>
              </c:pt>
              <c:pt idx="6">
                <c:v>35 ～ 39</c:v>
              </c:pt>
              <c:pt idx="7">
                <c:v>40 ～ 44</c:v>
              </c:pt>
              <c:pt idx="8">
                <c:v>45 ～ 49</c:v>
              </c:pt>
              <c:pt idx="9">
                <c:v>50 ～ 54</c:v>
              </c:pt>
              <c:pt idx="10">
                <c:v>55 ～ 59</c:v>
              </c:pt>
              <c:pt idx="11">
                <c:v>60 ～ 64</c:v>
              </c:pt>
              <c:pt idx="12">
                <c:v>65 ～ 69</c:v>
              </c:pt>
              <c:pt idx="13">
                <c:v>70歳以上</c:v>
              </c:pt>
              <c:pt idx="14">
                <c:v>平均</c:v>
              </c:pt>
            </c:strLit>
          </c:cat>
          <c:val>
            <c:numLit>
              <c:formatCode>General</c:formatCode>
              <c:ptCount val="15"/>
              <c:pt idx="0">
                <c:v>48.201438848920866</c:v>
              </c:pt>
              <c:pt idx="1">
                <c:v>34.468664850136236</c:v>
              </c:pt>
              <c:pt idx="2">
                <c:v>32.157968970380821</c:v>
              </c:pt>
              <c:pt idx="3">
                <c:v>24.899091826437942</c:v>
              </c:pt>
              <c:pt idx="4">
                <c:v>26.70442402222697</c:v>
              </c:pt>
              <c:pt idx="5">
                <c:v>36.581643775888381</c:v>
              </c:pt>
              <c:pt idx="6">
                <c:v>43.632595761748782</c:v>
              </c:pt>
              <c:pt idx="7">
                <c:v>48.416789396170842</c:v>
              </c:pt>
              <c:pt idx="8">
                <c:v>53.20707768869228</c:v>
              </c:pt>
              <c:pt idx="9">
                <c:v>58.400365630712983</c:v>
              </c:pt>
              <c:pt idx="10">
                <c:v>63.65847068359902</c:v>
              </c:pt>
              <c:pt idx="11">
                <c:v>68.066318255541532</c:v>
              </c:pt>
              <c:pt idx="12">
                <c:v>71.872697804626497</c:v>
              </c:pt>
              <c:pt idx="13">
                <c:v>64.85734580324376</c:v>
              </c:pt>
              <c:pt idx="14">
                <c:v>50.739495249600054</c:v>
              </c:pt>
            </c:numLit>
          </c:val>
          <c:extLst>
            <c:ext xmlns:c16="http://schemas.microsoft.com/office/drawing/2014/chart" uri="{C3380CC4-5D6E-409C-BE32-E72D297353CC}">
              <c16:uniqueId val="{00000002-903D-408E-87CB-D9F86D62C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487520"/>
        <c:axId val="1"/>
        <c:axId val="0"/>
      </c:bar3DChart>
      <c:catAx>
        <c:axId val="356487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9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5648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535289253226914"/>
          <c:y val="3.5351909424606059E-2"/>
          <c:w val="0.17103455218782582"/>
          <c:h val="7.86518290379754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219075</xdr:rowOff>
    </xdr:from>
    <xdr:to>
      <xdr:col>10</xdr:col>
      <xdr:colOff>85725</xdr:colOff>
      <xdr:row>37</xdr:row>
      <xdr:rowOff>133350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zoomScaleSheetLayoutView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625" style="2" customWidth="1"/>
    <col min="11" max="256" width="9" style="2"/>
    <col min="257" max="257" width="12.5" style="2" customWidth="1"/>
    <col min="258" max="266" width="8.625" style="2" customWidth="1"/>
    <col min="267" max="512" width="9" style="2"/>
    <col min="513" max="513" width="12.5" style="2" customWidth="1"/>
    <col min="514" max="522" width="8.625" style="2" customWidth="1"/>
    <col min="523" max="768" width="9" style="2"/>
    <col min="769" max="769" width="12.5" style="2" customWidth="1"/>
    <col min="770" max="778" width="8.625" style="2" customWidth="1"/>
    <col min="779" max="1024" width="9" style="2"/>
    <col min="1025" max="1025" width="12.5" style="2" customWidth="1"/>
    <col min="1026" max="1034" width="8.625" style="2" customWidth="1"/>
    <col min="1035" max="1280" width="9" style="2"/>
    <col min="1281" max="1281" width="12.5" style="2" customWidth="1"/>
    <col min="1282" max="1290" width="8.625" style="2" customWidth="1"/>
    <col min="1291" max="1536" width="9" style="2"/>
    <col min="1537" max="1537" width="12.5" style="2" customWidth="1"/>
    <col min="1538" max="1546" width="8.625" style="2" customWidth="1"/>
    <col min="1547" max="1792" width="9" style="2"/>
    <col min="1793" max="1793" width="12.5" style="2" customWidth="1"/>
    <col min="1794" max="1802" width="8.625" style="2" customWidth="1"/>
    <col min="1803" max="2048" width="9" style="2"/>
    <col min="2049" max="2049" width="12.5" style="2" customWidth="1"/>
    <col min="2050" max="2058" width="8.625" style="2" customWidth="1"/>
    <col min="2059" max="2304" width="9" style="2"/>
    <col min="2305" max="2305" width="12.5" style="2" customWidth="1"/>
    <col min="2306" max="2314" width="8.625" style="2" customWidth="1"/>
    <col min="2315" max="2560" width="9" style="2"/>
    <col min="2561" max="2561" width="12.5" style="2" customWidth="1"/>
    <col min="2562" max="2570" width="8.625" style="2" customWidth="1"/>
    <col min="2571" max="2816" width="9" style="2"/>
    <col min="2817" max="2817" width="12.5" style="2" customWidth="1"/>
    <col min="2818" max="2826" width="8.625" style="2" customWidth="1"/>
    <col min="2827" max="3072" width="9" style="2"/>
    <col min="3073" max="3073" width="12.5" style="2" customWidth="1"/>
    <col min="3074" max="3082" width="8.625" style="2" customWidth="1"/>
    <col min="3083" max="3328" width="9" style="2"/>
    <col min="3329" max="3329" width="12.5" style="2" customWidth="1"/>
    <col min="3330" max="3338" width="8.625" style="2" customWidth="1"/>
    <col min="3339" max="3584" width="9" style="2"/>
    <col min="3585" max="3585" width="12.5" style="2" customWidth="1"/>
    <col min="3586" max="3594" width="8.625" style="2" customWidth="1"/>
    <col min="3595" max="3840" width="9" style="2"/>
    <col min="3841" max="3841" width="12.5" style="2" customWidth="1"/>
    <col min="3842" max="3850" width="8.625" style="2" customWidth="1"/>
    <col min="3851" max="4096" width="9" style="2"/>
    <col min="4097" max="4097" width="12.5" style="2" customWidth="1"/>
    <col min="4098" max="4106" width="8.625" style="2" customWidth="1"/>
    <col min="4107" max="4352" width="9" style="2"/>
    <col min="4353" max="4353" width="12.5" style="2" customWidth="1"/>
    <col min="4354" max="4362" width="8.625" style="2" customWidth="1"/>
    <col min="4363" max="4608" width="9" style="2"/>
    <col min="4609" max="4609" width="12.5" style="2" customWidth="1"/>
    <col min="4610" max="4618" width="8.625" style="2" customWidth="1"/>
    <col min="4619" max="4864" width="9" style="2"/>
    <col min="4865" max="4865" width="12.5" style="2" customWidth="1"/>
    <col min="4866" max="4874" width="8.625" style="2" customWidth="1"/>
    <col min="4875" max="5120" width="9" style="2"/>
    <col min="5121" max="5121" width="12.5" style="2" customWidth="1"/>
    <col min="5122" max="5130" width="8.625" style="2" customWidth="1"/>
    <col min="5131" max="5376" width="9" style="2"/>
    <col min="5377" max="5377" width="12.5" style="2" customWidth="1"/>
    <col min="5378" max="5386" width="8.625" style="2" customWidth="1"/>
    <col min="5387" max="5632" width="9" style="2"/>
    <col min="5633" max="5633" width="12.5" style="2" customWidth="1"/>
    <col min="5634" max="5642" width="8.625" style="2" customWidth="1"/>
    <col min="5643" max="5888" width="9" style="2"/>
    <col min="5889" max="5889" width="12.5" style="2" customWidth="1"/>
    <col min="5890" max="5898" width="8.625" style="2" customWidth="1"/>
    <col min="5899" max="6144" width="9" style="2"/>
    <col min="6145" max="6145" width="12.5" style="2" customWidth="1"/>
    <col min="6146" max="6154" width="8.625" style="2" customWidth="1"/>
    <col min="6155" max="6400" width="9" style="2"/>
    <col min="6401" max="6401" width="12.5" style="2" customWidth="1"/>
    <col min="6402" max="6410" width="8.625" style="2" customWidth="1"/>
    <col min="6411" max="6656" width="9" style="2"/>
    <col min="6657" max="6657" width="12.5" style="2" customWidth="1"/>
    <col min="6658" max="6666" width="8.625" style="2" customWidth="1"/>
    <col min="6667" max="6912" width="9" style="2"/>
    <col min="6913" max="6913" width="12.5" style="2" customWidth="1"/>
    <col min="6914" max="6922" width="8.625" style="2" customWidth="1"/>
    <col min="6923" max="7168" width="9" style="2"/>
    <col min="7169" max="7169" width="12.5" style="2" customWidth="1"/>
    <col min="7170" max="7178" width="8.625" style="2" customWidth="1"/>
    <col min="7179" max="7424" width="9" style="2"/>
    <col min="7425" max="7425" width="12.5" style="2" customWidth="1"/>
    <col min="7426" max="7434" width="8.625" style="2" customWidth="1"/>
    <col min="7435" max="7680" width="9" style="2"/>
    <col min="7681" max="7681" width="12.5" style="2" customWidth="1"/>
    <col min="7682" max="7690" width="8.625" style="2" customWidth="1"/>
    <col min="7691" max="7936" width="9" style="2"/>
    <col min="7937" max="7937" width="12.5" style="2" customWidth="1"/>
    <col min="7938" max="7946" width="8.625" style="2" customWidth="1"/>
    <col min="7947" max="8192" width="9" style="2"/>
    <col min="8193" max="8193" width="12.5" style="2" customWidth="1"/>
    <col min="8194" max="8202" width="8.625" style="2" customWidth="1"/>
    <col min="8203" max="8448" width="9" style="2"/>
    <col min="8449" max="8449" width="12.5" style="2" customWidth="1"/>
    <col min="8450" max="8458" width="8.625" style="2" customWidth="1"/>
    <col min="8459" max="8704" width="9" style="2"/>
    <col min="8705" max="8705" width="12.5" style="2" customWidth="1"/>
    <col min="8706" max="8714" width="8.625" style="2" customWidth="1"/>
    <col min="8715" max="8960" width="9" style="2"/>
    <col min="8961" max="8961" width="12.5" style="2" customWidth="1"/>
    <col min="8962" max="8970" width="8.625" style="2" customWidth="1"/>
    <col min="8971" max="9216" width="9" style="2"/>
    <col min="9217" max="9217" width="12.5" style="2" customWidth="1"/>
    <col min="9218" max="9226" width="8.625" style="2" customWidth="1"/>
    <col min="9227" max="9472" width="9" style="2"/>
    <col min="9473" max="9473" width="12.5" style="2" customWidth="1"/>
    <col min="9474" max="9482" width="8.625" style="2" customWidth="1"/>
    <col min="9483" max="9728" width="9" style="2"/>
    <col min="9729" max="9729" width="12.5" style="2" customWidth="1"/>
    <col min="9730" max="9738" width="8.625" style="2" customWidth="1"/>
    <col min="9739" max="9984" width="9" style="2"/>
    <col min="9985" max="9985" width="12.5" style="2" customWidth="1"/>
    <col min="9986" max="9994" width="8.625" style="2" customWidth="1"/>
    <col min="9995" max="10240" width="9" style="2"/>
    <col min="10241" max="10241" width="12.5" style="2" customWidth="1"/>
    <col min="10242" max="10250" width="8.625" style="2" customWidth="1"/>
    <col min="10251" max="10496" width="9" style="2"/>
    <col min="10497" max="10497" width="12.5" style="2" customWidth="1"/>
    <col min="10498" max="10506" width="8.625" style="2" customWidth="1"/>
    <col min="10507" max="10752" width="9" style="2"/>
    <col min="10753" max="10753" width="12.5" style="2" customWidth="1"/>
    <col min="10754" max="10762" width="8.625" style="2" customWidth="1"/>
    <col min="10763" max="11008" width="9" style="2"/>
    <col min="11009" max="11009" width="12.5" style="2" customWidth="1"/>
    <col min="11010" max="11018" width="8.625" style="2" customWidth="1"/>
    <col min="11019" max="11264" width="9" style="2"/>
    <col min="11265" max="11265" width="12.5" style="2" customWidth="1"/>
    <col min="11266" max="11274" width="8.625" style="2" customWidth="1"/>
    <col min="11275" max="11520" width="9" style="2"/>
    <col min="11521" max="11521" width="12.5" style="2" customWidth="1"/>
    <col min="11522" max="11530" width="8.625" style="2" customWidth="1"/>
    <col min="11531" max="11776" width="9" style="2"/>
    <col min="11777" max="11777" width="12.5" style="2" customWidth="1"/>
    <col min="11778" max="11786" width="8.625" style="2" customWidth="1"/>
    <col min="11787" max="12032" width="9" style="2"/>
    <col min="12033" max="12033" width="12.5" style="2" customWidth="1"/>
    <col min="12034" max="12042" width="8.625" style="2" customWidth="1"/>
    <col min="12043" max="12288" width="9" style="2"/>
    <col min="12289" max="12289" width="12.5" style="2" customWidth="1"/>
    <col min="12290" max="12298" width="8.625" style="2" customWidth="1"/>
    <col min="12299" max="12544" width="9" style="2"/>
    <col min="12545" max="12545" width="12.5" style="2" customWidth="1"/>
    <col min="12546" max="12554" width="8.625" style="2" customWidth="1"/>
    <col min="12555" max="12800" width="9" style="2"/>
    <col min="12801" max="12801" width="12.5" style="2" customWidth="1"/>
    <col min="12802" max="12810" width="8.625" style="2" customWidth="1"/>
    <col min="12811" max="13056" width="9" style="2"/>
    <col min="13057" max="13057" width="12.5" style="2" customWidth="1"/>
    <col min="13058" max="13066" width="8.625" style="2" customWidth="1"/>
    <col min="13067" max="13312" width="9" style="2"/>
    <col min="13313" max="13313" width="12.5" style="2" customWidth="1"/>
    <col min="13314" max="13322" width="8.625" style="2" customWidth="1"/>
    <col min="13323" max="13568" width="9" style="2"/>
    <col min="13569" max="13569" width="12.5" style="2" customWidth="1"/>
    <col min="13570" max="13578" width="8.625" style="2" customWidth="1"/>
    <col min="13579" max="13824" width="9" style="2"/>
    <col min="13825" max="13825" width="12.5" style="2" customWidth="1"/>
    <col min="13826" max="13834" width="8.625" style="2" customWidth="1"/>
    <col min="13835" max="14080" width="9" style="2"/>
    <col min="14081" max="14081" width="12.5" style="2" customWidth="1"/>
    <col min="14082" max="14090" width="8.625" style="2" customWidth="1"/>
    <col min="14091" max="14336" width="9" style="2"/>
    <col min="14337" max="14337" width="12.5" style="2" customWidth="1"/>
    <col min="14338" max="14346" width="8.625" style="2" customWidth="1"/>
    <col min="14347" max="14592" width="9" style="2"/>
    <col min="14593" max="14593" width="12.5" style="2" customWidth="1"/>
    <col min="14594" max="14602" width="8.625" style="2" customWidth="1"/>
    <col min="14603" max="14848" width="9" style="2"/>
    <col min="14849" max="14849" width="12.5" style="2" customWidth="1"/>
    <col min="14850" max="14858" width="8.625" style="2" customWidth="1"/>
    <col min="14859" max="15104" width="9" style="2"/>
    <col min="15105" max="15105" width="12.5" style="2" customWidth="1"/>
    <col min="15106" max="15114" width="8.625" style="2" customWidth="1"/>
    <col min="15115" max="15360" width="9" style="2"/>
    <col min="15361" max="15361" width="12.5" style="2" customWidth="1"/>
    <col min="15362" max="15370" width="8.625" style="2" customWidth="1"/>
    <col min="15371" max="15616" width="9" style="2"/>
    <col min="15617" max="15617" width="12.5" style="2" customWidth="1"/>
    <col min="15618" max="15626" width="8.625" style="2" customWidth="1"/>
    <col min="15627" max="15872" width="9" style="2"/>
    <col min="15873" max="15873" width="12.5" style="2" customWidth="1"/>
    <col min="15874" max="15882" width="8.625" style="2" customWidth="1"/>
    <col min="15883" max="16128" width="9" style="2"/>
    <col min="16129" max="16129" width="12.5" style="2" customWidth="1"/>
    <col min="16130" max="16138" width="8.625" style="2" customWidth="1"/>
    <col min="16139" max="16384" width="9" style="2"/>
  </cols>
  <sheetData>
    <row r="1" spans="1:15" ht="21" customHeight="1" x14ac:dyDescent="0.15">
      <c r="A1" s="1" t="s">
        <v>0</v>
      </c>
    </row>
    <row r="2" spans="1:15" s="3" customFormat="1" ht="21" customHeight="1" x14ac:dyDescent="0.15"/>
    <row r="3" spans="1:15" s="3" customFormat="1" ht="21" customHeight="1" x14ac:dyDescent="0.15">
      <c r="A3" s="3" t="s">
        <v>1</v>
      </c>
    </row>
    <row r="4" spans="1:15" ht="15" customHeight="1" thickBot="1" x14ac:dyDescent="0.2"/>
    <row r="5" spans="1:15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5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3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5" ht="22.5" customHeight="1" x14ac:dyDescent="0.15">
      <c r="A7" s="17" t="s">
        <v>10</v>
      </c>
      <c r="B7" s="18">
        <v>336</v>
      </c>
      <c r="C7" s="19">
        <v>359</v>
      </c>
      <c r="D7" s="20">
        <f>+SUM(B7:C7)</f>
        <v>695</v>
      </c>
      <c r="E7" s="21">
        <v>174</v>
      </c>
      <c r="F7" s="19">
        <v>191</v>
      </c>
      <c r="G7" s="22">
        <f>+SUM(E7:F7)</f>
        <v>365</v>
      </c>
      <c r="H7" s="23">
        <f>+E7/B7*100</f>
        <v>51.785714285714292</v>
      </c>
      <c r="I7" s="23">
        <f t="shared" ref="I7:J22" si="0">+F7/C7*100</f>
        <v>53.203342618384397</v>
      </c>
      <c r="J7" s="24">
        <f t="shared" si="0"/>
        <v>52.517985611510788</v>
      </c>
      <c r="K7" s="16"/>
      <c r="L7" s="16"/>
      <c r="M7" s="16"/>
      <c r="N7" s="16"/>
      <c r="O7" s="16"/>
    </row>
    <row r="8" spans="1:15" ht="22.5" customHeight="1" thickBot="1" x14ac:dyDescent="0.2">
      <c r="A8" s="25" t="s">
        <v>11</v>
      </c>
      <c r="B8" s="26">
        <v>379</v>
      </c>
      <c r="C8" s="27">
        <v>379</v>
      </c>
      <c r="D8" s="28">
        <f>+SUM(B8:C8)</f>
        <v>758</v>
      </c>
      <c r="E8" s="29">
        <v>156</v>
      </c>
      <c r="F8" s="27">
        <v>170</v>
      </c>
      <c r="G8" s="30">
        <f>+SUM(E8:F8)</f>
        <v>326</v>
      </c>
      <c r="H8" s="31">
        <f t="shared" ref="H8:J27" si="1">+E8/B8*100</f>
        <v>41.160949868073878</v>
      </c>
      <c r="I8" s="31">
        <f t="shared" si="0"/>
        <v>44.854881266490764</v>
      </c>
      <c r="J8" s="32">
        <f t="shared" si="0"/>
        <v>43.007915567282325</v>
      </c>
      <c r="K8" s="16"/>
      <c r="L8" s="16"/>
      <c r="M8" s="16"/>
      <c r="N8" s="16"/>
      <c r="O8" s="16"/>
    </row>
    <row r="9" spans="1:15" ht="22.5" customHeight="1" thickTop="1" thickBot="1" x14ac:dyDescent="0.2">
      <c r="A9" s="33" t="s">
        <v>12</v>
      </c>
      <c r="B9" s="34">
        <f t="shared" ref="B9:G9" si="2">SUM(B7:B8)</f>
        <v>715</v>
      </c>
      <c r="C9" s="35">
        <f>SUM(C7:C8)</f>
        <v>738</v>
      </c>
      <c r="D9" s="36">
        <f>SUM(D7:D8)</f>
        <v>1453</v>
      </c>
      <c r="E9" s="36">
        <f t="shared" si="2"/>
        <v>330</v>
      </c>
      <c r="F9" s="35">
        <f t="shared" si="2"/>
        <v>361</v>
      </c>
      <c r="G9" s="37">
        <f t="shared" si="2"/>
        <v>691</v>
      </c>
      <c r="H9" s="31">
        <f t="shared" si="1"/>
        <v>46.153846153846153</v>
      </c>
      <c r="I9" s="31">
        <f t="shared" si="0"/>
        <v>48.915989159891602</v>
      </c>
      <c r="J9" s="32">
        <f t="shared" si="0"/>
        <v>47.55677907777013</v>
      </c>
    </row>
    <row r="10" spans="1:15" ht="22.5" customHeight="1" thickTop="1" x14ac:dyDescent="0.15">
      <c r="A10" s="38" t="s">
        <v>13</v>
      </c>
      <c r="B10" s="39">
        <v>398</v>
      </c>
      <c r="C10" s="40">
        <v>360</v>
      </c>
      <c r="D10" s="41">
        <f>SUM(B10:C10)</f>
        <v>758</v>
      </c>
      <c r="E10" s="42">
        <v>138</v>
      </c>
      <c r="F10" s="40">
        <v>139</v>
      </c>
      <c r="G10" s="43">
        <f>SUM(E10:F10)</f>
        <v>277</v>
      </c>
      <c r="H10" s="44">
        <f t="shared" si="1"/>
        <v>34.673366834170857</v>
      </c>
      <c r="I10" s="44">
        <f t="shared" si="0"/>
        <v>38.611111111111114</v>
      </c>
      <c r="J10" s="45">
        <f t="shared" si="0"/>
        <v>36.543535620052772</v>
      </c>
    </row>
    <row r="11" spans="1:15" ht="22.5" customHeight="1" x14ac:dyDescent="0.15">
      <c r="A11" s="46" t="s">
        <v>14</v>
      </c>
      <c r="B11" s="47">
        <v>2121</v>
      </c>
      <c r="C11" s="48">
        <v>2226</v>
      </c>
      <c r="D11" s="49">
        <f>SUM(B11:C11)</f>
        <v>4347</v>
      </c>
      <c r="E11" s="50">
        <v>675</v>
      </c>
      <c r="F11" s="48">
        <v>745</v>
      </c>
      <c r="G11" s="51">
        <f>SUM(E11:F11)</f>
        <v>1420</v>
      </c>
      <c r="H11" s="52">
        <f t="shared" si="1"/>
        <v>31.824611032531823</v>
      </c>
      <c r="I11" s="52">
        <f t="shared" si="0"/>
        <v>33.468104222821204</v>
      </c>
      <c r="J11" s="53">
        <f t="shared" si="0"/>
        <v>32.666206579250058</v>
      </c>
    </row>
    <row r="12" spans="1:15" ht="22.5" customHeight="1" thickBot="1" x14ac:dyDescent="0.2">
      <c r="A12" s="54" t="s">
        <v>15</v>
      </c>
      <c r="B12" s="55">
        <v>4874</v>
      </c>
      <c r="C12" s="56">
        <v>5031</v>
      </c>
      <c r="D12" s="57">
        <f>SUM(B12:C12)</f>
        <v>9905</v>
      </c>
      <c r="E12" s="58">
        <v>1734</v>
      </c>
      <c r="F12" s="56">
        <v>1784</v>
      </c>
      <c r="G12" s="59">
        <f>SUM(E12:F12)</f>
        <v>3518</v>
      </c>
      <c r="H12" s="31">
        <f t="shared" si="1"/>
        <v>35.5765285186705</v>
      </c>
      <c r="I12" s="31">
        <f t="shared" si="0"/>
        <v>35.460147088054065</v>
      </c>
      <c r="J12" s="32">
        <f t="shared" si="0"/>
        <v>35.517415446744067</v>
      </c>
    </row>
    <row r="13" spans="1:15" ht="22.5" customHeight="1" thickTop="1" thickBot="1" x14ac:dyDescent="0.2">
      <c r="A13" s="33" t="s">
        <v>16</v>
      </c>
      <c r="B13" s="34">
        <f t="shared" ref="B13:G13" si="3">SUM(B10:B12)</f>
        <v>7393</v>
      </c>
      <c r="C13" s="35">
        <f t="shared" si="3"/>
        <v>7617</v>
      </c>
      <c r="D13" s="36">
        <f t="shared" si="3"/>
        <v>15010</v>
      </c>
      <c r="E13" s="36">
        <f t="shared" si="3"/>
        <v>2547</v>
      </c>
      <c r="F13" s="35">
        <f t="shared" si="3"/>
        <v>2668</v>
      </c>
      <c r="G13" s="37">
        <f t="shared" si="3"/>
        <v>5215</v>
      </c>
      <c r="H13" s="31">
        <f t="shared" si="1"/>
        <v>34.451508183416749</v>
      </c>
      <c r="I13" s="31">
        <f t="shared" si="0"/>
        <v>35.026913482998559</v>
      </c>
      <c r="J13" s="32">
        <f t="shared" si="0"/>
        <v>34.74350433044637</v>
      </c>
    </row>
    <row r="14" spans="1:15" ht="22.5" customHeight="1" thickTop="1" x14ac:dyDescent="0.15">
      <c r="A14" s="25" t="s">
        <v>17</v>
      </c>
      <c r="B14" s="39">
        <v>6742</v>
      </c>
      <c r="C14" s="40">
        <v>7449</v>
      </c>
      <c r="D14" s="41">
        <f>SUM(B14:C14)</f>
        <v>14191</v>
      </c>
      <c r="E14" s="42">
        <v>3062</v>
      </c>
      <c r="F14" s="40">
        <v>3264</v>
      </c>
      <c r="G14" s="43">
        <f>SUM(E14:F14)</f>
        <v>6326</v>
      </c>
      <c r="H14" s="44">
        <f t="shared" si="1"/>
        <v>45.416790269949573</v>
      </c>
      <c r="I14" s="44">
        <f t="shared" si="0"/>
        <v>43.817962142569471</v>
      </c>
      <c r="J14" s="45">
        <f t="shared" si="0"/>
        <v>44.577549150870269</v>
      </c>
    </row>
    <row r="15" spans="1:15" ht="22.5" customHeight="1" thickBot="1" x14ac:dyDescent="0.2">
      <c r="A15" s="60" t="s">
        <v>18</v>
      </c>
      <c r="B15" s="55">
        <v>7286</v>
      </c>
      <c r="C15" s="61">
        <v>8140</v>
      </c>
      <c r="D15" s="62">
        <f>SUM(B15:C15)</f>
        <v>15426</v>
      </c>
      <c r="E15" s="63">
        <v>3788</v>
      </c>
      <c r="F15" s="61">
        <v>3980</v>
      </c>
      <c r="G15" s="64">
        <f>SUM(E15:F15)</f>
        <v>7768</v>
      </c>
      <c r="H15" s="31">
        <f t="shared" si="1"/>
        <v>51.990118034586871</v>
      </c>
      <c r="I15" s="31">
        <f t="shared" si="0"/>
        <v>48.894348894348894</v>
      </c>
      <c r="J15" s="32">
        <f t="shared" si="0"/>
        <v>50.356540904965641</v>
      </c>
    </row>
    <row r="16" spans="1:15" ht="22.5" customHeight="1" thickTop="1" thickBot="1" x14ac:dyDescent="0.2">
      <c r="A16" s="33" t="s">
        <v>19</v>
      </c>
      <c r="B16" s="34">
        <f t="shared" ref="B16:G16" si="4">SUM(B14:B15)</f>
        <v>14028</v>
      </c>
      <c r="C16" s="35">
        <f t="shared" si="4"/>
        <v>15589</v>
      </c>
      <c r="D16" s="36">
        <f t="shared" si="4"/>
        <v>29617</v>
      </c>
      <c r="E16" s="36">
        <f t="shared" si="4"/>
        <v>6850</v>
      </c>
      <c r="F16" s="35">
        <f t="shared" si="4"/>
        <v>7244</v>
      </c>
      <c r="G16" s="37">
        <f t="shared" si="4"/>
        <v>14094</v>
      </c>
      <c r="H16" s="31">
        <f t="shared" si="1"/>
        <v>48.830909609352723</v>
      </c>
      <c r="I16" s="31">
        <f t="shared" si="0"/>
        <v>46.468663801398421</v>
      </c>
      <c r="J16" s="32">
        <f t="shared" si="0"/>
        <v>47.587534186446973</v>
      </c>
    </row>
    <row r="17" spans="1:15" ht="22.5" customHeight="1" thickTop="1" x14ac:dyDescent="0.15">
      <c r="A17" s="25" t="s">
        <v>20</v>
      </c>
      <c r="B17" s="39">
        <v>7816</v>
      </c>
      <c r="C17" s="40">
        <v>8775</v>
      </c>
      <c r="D17" s="41">
        <f>SUM(B17:C17)</f>
        <v>16591</v>
      </c>
      <c r="E17" s="42">
        <v>4485</v>
      </c>
      <c r="F17" s="40">
        <v>4782</v>
      </c>
      <c r="G17" s="43">
        <f>SUM(E17:F17)</f>
        <v>9267</v>
      </c>
      <c r="H17" s="44">
        <f t="shared" si="1"/>
        <v>57.382292732855674</v>
      </c>
      <c r="I17" s="44">
        <f t="shared" si="0"/>
        <v>54.495726495726494</v>
      </c>
      <c r="J17" s="45">
        <f t="shared" si="0"/>
        <v>55.855584352962452</v>
      </c>
    </row>
    <row r="18" spans="1:15" ht="22.5" customHeight="1" thickBot="1" x14ac:dyDescent="0.2">
      <c r="A18" s="60" t="s">
        <v>21</v>
      </c>
      <c r="B18" s="55">
        <v>7115</v>
      </c>
      <c r="C18" s="61">
        <v>7895</v>
      </c>
      <c r="D18" s="62">
        <f>SUM(B18:C18)</f>
        <v>15010</v>
      </c>
      <c r="E18" s="63">
        <v>4211</v>
      </c>
      <c r="F18" s="61">
        <v>4652</v>
      </c>
      <c r="G18" s="64">
        <f>SUM(E18:F18)</f>
        <v>8863</v>
      </c>
      <c r="H18" s="31">
        <f t="shared" si="1"/>
        <v>59.184820801124381</v>
      </c>
      <c r="I18" s="31">
        <f t="shared" si="0"/>
        <v>58.923369221025965</v>
      </c>
      <c r="J18" s="32">
        <f t="shared" si="0"/>
        <v>59.047301798800802</v>
      </c>
    </row>
    <row r="19" spans="1:15" ht="22.5" customHeight="1" thickTop="1" thickBot="1" x14ac:dyDescent="0.2">
      <c r="A19" s="33" t="s">
        <v>22</v>
      </c>
      <c r="B19" s="34">
        <f t="shared" ref="B19:G19" si="5">SUM(B17:B18)</f>
        <v>14931</v>
      </c>
      <c r="C19" s="35">
        <f t="shared" si="5"/>
        <v>16670</v>
      </c>
      <c r="D19" s="36">
        <f t="shared" si="5"/>
        <v>31601</v>
      </c>
      <c r="E19" s="36">
        <f t="shared" si="5"/>
        <v>8696</v>
      </c>
      <c r="F19" s="35">
        <f t="shared" si="5"/>
        <v>9434</v>
      </c>
      <c r="G19" s="37">
        <f t="shared" si="5"/>
        <v>18130</v>
      </c>
      <c r="H19" s="31">
        <f t="shared" si="1"/>
        <v>58.241243051369629</v>
      </c>
      <c r="I19" s="31">
        <f t="shared" si="0"/>
        <v>56.592681463707265</v>
      </c>
      <c r="J19" s="32">
        <f t="shared" si="0"/>
        <v>57.371602164488465</v>
      </c>
    </row>
    <row r="20" spans="1:15" ht="22.5" customHeight="1" thickTop="1" x14ac:dyDescent="0.15">
      <c r="A20" s="25" t="s">
        <v>23</v>
      </c>
      <c r="B20" s="39">
        <v>5788</v>
      </c>
      <c r="C20" s="40">
        <v>5644</v>
      </c>
      <c r="D20" s="41">
        <f>SUM(B20:C20)</f>
        <v>11432</v>
      </c>
      <c r="E20" s="42">
        <v>3763</v>
      </c>
      <c r="F20" s="40">
        <v>3681</v>
      </c>
      <c r="G20" s="43">
        <f>SUM(E20:F20)</f>
        <v>7444</v>
      </c>
      <c r="H20" s="44">
        <f t="shared" si="1"/>
        <v>65.013821700069101</v>
      </c>
      <c r="I20" s="44">
        <f t="shared" si="0"/>
        <v>65.219702338766822</v>
      </c>
      <c r="J20" s="45">
        <f t="shared" si="0"/>
        <v>65.11546536039188</v>
      </c>
    </row>
    <row r="21" spans="1:15" ht="22.5" customHeight="1" thickBot="1" x14ac:dyDescent="0.2">
      <c r="A21" s="60" t="s">
        <v>24</v>
      </c>
      <c r="B21" s="55">
        <v>3950</v>
      </c>
      <c r="C21" s="61">
        <v>3838</v>
      </c>
      <c r="D21" s="62">
        <f>SUM(B21:C21)</f>
        <v>7788</v>
      </c>
      <c r="E21" s="63">
        <v>2726</v>
      </c>
      <c r="F21" s="61">
        <v>2623</v>
      </c>
      <c r="G21" s="64">
        <f>SUM(E21:F21)</f>
        <v>5349</v>
      </c>
      <c r="H21" s="31">
        <f t="shared" si="1"/>
        <v>69.012658227848107</v>
      </c>
      <c r="I21" s="31">
        <f t="shared" si="0"/>
        <v>68.342886920270971</v>
      </c>
      <c r="J21" s="32">
        <f t="shared" si="0"/>
        <v>68.682588597842837</v>
      </c>
    </row>
    <row r="22" spans="1:15" ht="22.5" customHeight="1" thickTop="1" thickBot="1" x14ac:dyDescent="0.2">
      <c r="A22" s="33" t="s">
        <v>25</v>
      </c>
      <c r="B22" s="34">
        <f t="shared" ref="B22:G22" si="6">SUM(B20:B21)</f>
        <v>9738</v>
      </c>
      <c r="C22" s="35">
        <f t="shared" si="6"/>
        <v>9482</v>
      </c>
      <c r="D22" s="36">
        <f t="shared" si="6"/>
        <v>19220</v>
      </c>
      <c r="E22" s="36">
        <f t="shared" si="6"/>
        <v>6489</v>
      </c>
      <c r="F22" s="35">
        <f t="shared" si="6"/>
        <v>6304</v>
      </c>
      <c r="G22" s="37">
        <f t="shared" si="6"/>
        <v>12793</v>
      </c>
      <c r="H22" s="65">
        <f t="shared" si="1"/>
        <v>66.635859519408498</v>
      </c>
      <c r="I22" s="65">
        <f t="shared" si="0"/>
        <v>66.483864163678547</v>
      </c>
      <c r="J22" s="66">
        <f t="shared" si="0"/>
        <v>66.560874089490113</v>
      </c>
    </row>
    <row r="23" spans="1:15" ht="22.5" customHeight="1" thickTop="1" x14ac:dyDescent="0.15">
      <c r="A23" s="25" t="s">
        <v>26</v>
      </c>
      <c r="B23" s="39">
        <v>2853</v>
      </c>
      <c r="C23" s="40">
        <v>2839</v>
      </c>
      <c r="D23" s="41">
        <f>SUM(B23:C23)</f>
        <v>5692</v>
      </c>
      <c r="E23" s="42">
        <v>2039</v>
      </c>
      <c r="F23" s="40">
        <v>2071</v>
      </c>
      <c r="G23" s="43">
        <f>SUM(E23:F23)</f>
        <v>4110</v>
      </c>
      <c r="H23" s="44">
        <f t="shared" si="1"/>
        <v>71.468629512793541</v>
      </c>
      <c r="I23" s="44">
        <f t="shared" si="1"/>
        <v>72.948221204649528</v>
      </c>
      <c r="J23" s="45">
        <f t="shared" si="1"/>
        <v>72.206605762473657</v>
      </c>
    </row>
    <row r="24" spans="1:15" ht="22.5" customHeight="1" thickBot="1" x14ac:dyDescent="0.2">
      <c r="A24" s="60" t="s">
        <v>27</v>
      </c>
      <c r="B24" s="55">
        <v>3215</v>
      </c>
      <c r="C24" s="61">
        <v>3488</v>
      </c>
      <c r="D24" s="62">
        <f>SUM(B24:C24)</f>
        <v>6703</v>
      </c>
      <c r="E24" s="63">
        <v>2413</v>
      </c>
      <c r="F24" s="61">
        <v>2602</v>
      </c>
      <c r="G24" s="64">
        <f>SUM(E24:F24)</f>
        <v>5015</v>
      </c>
      <c r="H24" s="31">
        <f t="shared" si="1"/>
        <v>75.05443234836703</v>
      </c>
      <c r="I24" s="31">
        <f t="shared" si="1"/>
        <v>74.598623853211009</v>
      </c>
      <c r="J24" s="32">
        <f t="shared" si="1"/>
        <v>74.817246009249601</v>
      </c>
    </row>
    <row r="25" spans="1:15" ht="21" customHeight="1" thickTop="1" thickBot="1" x14ac:dyDescent="0.2">
      <c r="A25" s="33" t="s">
        <v>28</v>
      </c>
      <c r="B25" s="34">
        <f t="shared" ref="B25:G25" si="7">SUM(B23:B24)</f>
        <v>6068</v>
      </c>
      <c r="C25" s="35">
        <f t="shared" si="7"/>
        <v>6327</v>
      </c>
      <c r="D25" s="36">
        <f t="shared" si="7"/>
        <v>12395</v>
      </c>
      <c r="E25" s="36">
        <f t="shared" si="7"/>
        <v>4452</v>
      </c>
      <c r="F25" s="35">
        <f t="shared" si="7"/>
        <v>4673</v>
      </c>
      <c r="G25" s="37">
        <f t="shared" si="7"/>
        <v>9125</v>
      </c>
      <c r="H25" s="65">
        <f t="shared" si="1"/>
        <v>73.368490441661166</v>
      </c>
      <c r="I25" s="65">
        <f t="shared" si="1"/>
        <v>73.858068594910691</v>
      </c>
      <c r="J25" s="66">
        <f t="shared" si="1"/>
        <v>73.618394513916911</v>
      </c>
    </row>
    <row r="26" spans="1:15" ht="21" customHeight="1" thickTop="1" thickBot="1" x14ac:dyDescent="0.2">
      <c r="A26" s="67" t="s">
        <v>29</v>
      </c>
      <c r="B26" s="68">
        <v>6661</v>
      </c>
      <c r="C26" s="69">
        <v>10591</v>
      </c>
      <c r="D26" s="62">
        <f>SUM(B26:C26)</f>
        <v>17252</v>
      </c>
      <c r="E26" s="57">
        <v>4706</v>
      </c>
      <c r="F26" s="69">
        <v>6479</v>
      </c>
      <c r="G26" s="64">
        <f>SUM(E26:F26)</f>
        <v>11185</v>
      </c>
      <c r="H26" s="65">
        <f>+E26/B26*100</f>
        <v>70.650052544662969</v>
      </c>
      <c r="I26" s="65">
        <f t="shared" si="1"/>
        <v>61.174582192427529</v>
      </c>
      <c r="J26" s="66">
        <f t="shared" si="1"/>
        <v>64.83306283329469</v>
      </c>
    </row>
    <row r="27" spans="1:15" ht="21" customHeight="1" thickTop="1" thickBot="1" x14ac:dyDescent="0.2">
      <c r="A27" s="70" t="s">
        <v>30</v>
      </c>
      <c r="B27" s="71">
        <f>B9+B13+B16+B19+B22+B25+B26</f>
        <v>59534</v>
      </c>
      <c r="C27" s="72">
        <f t="shared" ref="C27:F27" si="8">C9+C13+C16+C19+C22+C25+C26</f>
        <v>67014</v>
      </c>
      <c r="D27" s="73">
        <f t="shared" si="8"/>
        <v>126548</v>
      </c>
      <c r="E27" s="74">
        <f t="shared" si="8"/>
        <v>34070</v>
      </c>
      <c r="F27" s="72">
        <f t="shared" si="8"/>
        <v>37163</v>
      </c>
      <c r="G27" s="75">
        <f>G9+G13+G16+G19+G22+G25+G26</f>
        <v>71233</v>
      </c>
      <c r="H27" s="76">
        <f t="shared" si="1"/>
        <v>57.227802600194842</v>
      </c>
      <c r="I27" s="76">
        <f t="shared" si="1"/>
        <v>55.455576446712627</v>
      </c>
      <c r="J27" s="77">
        <f t="shared" si="1"/>
        <v>56.289313145999941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5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5" t="s">
        <v>10</v>
      </c>
      <c r="M31" s="78">
        <f t="shared" ref="M31:O32" si="9">H7</f>
        <v>51.785714285714292</v>
      </c>
      <c r="N31" s="78">
        <f t="shared" si="9"/>
        <v>53.203342618384397</v>
      </c>
      <c r="O31" s="79">
        <f t="shared" si="9"/>
        <v>52.517985611510788</v>
      </c>
    </row>
    <row r="32" spans="1:15" ht="21" customHeight="1" x14ac:dyDescent="0.15">
      <c r="L32" s="25" t="s">
        <v>11</v>
      </c>
      <c r="M32" s="78">
        <f t="shared" si="9"/>
        <v>41.160949868073878</v>
      </c>
      <c r="N32" s="78">
        <f t="shared" si="9"/>
        <v>44.854881266490764</v>
      </c>
      <c r="O32" s="79">
        <f t="shared" si="9"/>
        <v>43.007915567282325</v>
      </c>
    </row>
    <row r="33" spans="12:15" ht="21" customHeight="1" x14ac:dyDescent="0.15">
      <c r="L33" s="25" t="s">
        <v>13</v>
      </c>
      <c r="M33" s="78">
        <f t="shared" ref="M33:O35" si="10">H10</f>
        <v>34.673366834170857</v>
      </c>
      <c r="N33" s="78">
        <f t="shared" si="10"/>
        <v>38.611111111111114</v>
      </c>
      <c r="O33" s="79">
        <f t="shared" si="10"/>
        <v>36.543535620052772</v>
      </c>
    </row>
    <row r="34" spans="12:15" ht="21" customHeight="1" x14ac:dyDescent="0.15">
      <c r="L34" s="46" t="s">
        <v>14</v>
      </c>
      <c r="M34" s="80">
        <f t="shared" si="10"/>
        <v>31.824611032531823</v>
      </c>
      <c r="N34" s="80">
        <f t="shared" si="10"/>
        <v>33.468104222821204</v>
      </c>
      <c r="O34" s="81">
        <f t="shared" si="10"/>
        <v>32.666206579250058</v>
      </c>
    </row>
    <row r="35" spans="12:15" ht="21" customHeight="1" x14ac:dyDescent="0.15">
      <c r="L35" s="60" t="s">
        <v>15</v>
      </c>
      <c r="M35" s="82">
        <f t="shared" si="10"/>
        <v>35.5765285186705</v>
      </c>
      <c r="N35" s="82">
        <f t="shared" si="10"/>
        <v>35.460147088054065</v>
      </c>
      <c r="O35" s="83">
        <f t="shared" si="10"/>
        <v>35.517415446744067</v>
      </c>
    </row>
    <row r="36" spans="12:15" ht="21" customHeight="1" x14ac:dyDescent="0.15">
      <c r="L36" s="46" t="s">
        <v>17</v>
      </c>
      <c r="M36" s="80">
        <f t="shared" ref="M36:O37" si="11">H14</f>
        <v>45.416790269949573</v>
      </c>
      <c r="N36" s="80">
        <f t="shared" si="11"/>
        <v>43.817962142569471</v>
      </c>
      <c r="O36" s="81">
        <f t="shared" si="11"/>
        <v>44.577549150870269</v>
      </c>
    </row>
    <row r="37" spans="12:15" ht="21" customHeight="1" x14ac:dyDescent="0.15">
      <c r="L37" s="46" t="s">
        <v>18</v>
      </c>
      <c r="M37" s="80">
        <f t="shared" si="11"/>
        <v>51.990118034586871</v>
      </c>
      <c r="N37" s="80">
        <f t="shared" si="11"/>
        <v>48.894348894348894</v>
      </c>
      <c r="O37" s="81">
        <f t="shared" si="11"/>
        <v>50.356540904965641</v>
      </c>
    </row>
    <row r="38" spans="12:15" ht="21" customHeight="1" x14ac:dyDescent="0.15">
      <c r="L38" s="46" t="s">
        <v>20</v>
      </c>
      <c r="M38" s="80">
        <f t="shared" ref="M38:O39" si="12">H17</f>
        <v>57.382292732855674</v>
      </c>
      <c r="N38" s="80">
        <f t="shared" si="12"/>
        <v>54.495726495726494</v>
      </c>
      <c r="O38" s="81">
        <f t="shared" si="12"/>
        <v>55.855584352962452</v>
      </c>
    </row>
    <row r="39" spans="12:15" ht="21" customHeight="1" x14ac:dyDescent="0.15">
      <c r="L39" s="46" t="s">
        <v>21</v>
      </c>
      <c r="M39" s="80">
        <f t="shared" si="12"/>
        <v>59.184820801124381</v>
      </c>
      <c r="N39" s="80">
        <f t="shared" si="12"/>
        <v>58.923369221025965</v>
      </c>
      <c r="O39" s="81">
        <f t="shared" si="12"/>
        <v>59.047301798800802</v>
      </c>
    </row>
    <row r="40" spans="12:15" ht="21" customHeight="1" x14ac:dyDescent="0.15">
      <c r="L40" s="46" t="s">
        <v>23</v>
      </c>
      <c r="M40" s="80">
        <f t="shared" ref="M40:O41" si="13">H20</f>
        <v>65.013821700069101</v>
      </c>
      <c r="N40" s="80">
        <f t="shared" si="13"/>
        <v>65.219702338766822</v>
      </c>
      <c r="O40" s="81">
        <f t="shared" si="13"/>
        <v>65.11546536039188</v>
      </c>
    </row>
    <row r="41" spans="12:15" ht="21" customHeight="1" x14ac:dyDescent="0.15">
      <c r="L41" s="46" t="s">
        <v>24</v>
      </c>
      <c r="M41" s="80">
        <f t="shared" si="13"/>
        <v>69.012658227848107</v>
      </c>
      <c r="N41" s="80">
        <f t="shared" si="13"/>
        <v>68.342886920270971</v>
      </c>
      <c r="O41" s="81">
        <f t="shared" si="13"/>
        <v>68.682588597842837</v>
      </c>
    </row>
    <row r="42" spans="12:15" ht="21" customHeight="1" x14ac:dyDescent="0.15">
      <c r="L42" s="46" t="s">
        <v>26</v>
      </c>
      <c r="M42" s="80">
        <f t="shared" ref="M42:O43" si="14">H23</f>
        <v>71.468629512793541</v>
      </c>
      <c r="N42" s="80">
        <f t="shared" si="14"/>
        <v>72.948221204649528</v>
      </c>
      <c r="O42" s="81">
        <f t="shared" si="14"/>
        <v>72.206605762473657</v>
      </c>
    </row>
    <row r="43" spans="12:15" ht="21" customHeight="1" thickBot="1" x14ac:dyDescent="0.2">
      <c r="L43" s="60" t="s">
        <v>27</v>
      </c>
      <c r="M43" s="82">
        <f t="shared" si="14"/>
        <v>75.05443234836703</v>
      </c>
      <c r="N43" s="82">
        <f t="shared" si="14"/>
        <v>74.598623853211009</v>
      </c>
      <c r="O43" s="83">
        <f t="shared" si="14"/>
        <v>74.817246009249601</v>
      </c>
    </row>
    <row r="44" spans="12:15" ht="21" customHeight="1" thickTop="1" thickBot="1" x14ac:dyDescent="0.2">
      <c r="L44" s="67" t="s">
        <v>29</v>
      </c>
      <c r="M44" s="84">
        <f t="shared" ref="M44:O45" si="15">H26</f>
        <v>70.650052544662969</v>
      </c>
      <c r="N44" s="84">
        <f t="shared" si="15"/>
        <v>61.174582192427529</v>
      </c>
      <c r="O44" s="85">
        <f t="shared" si="15"/>
        <v>64.83306283329469</v>
      </c>
    </row>
    <row r="45" spans="12:15" ht="21" customHeight="1" thickTop="1" thickBot="1" x14ac:dyDescent="0.2">
      <c r="L45" s="70" t="s">
        <v>9</v>
      </c>
      <c r="M45" s="86">
        <f t="shared" si="15"/>
        <v>57.227802600194842</v>
      </c>
      <c r="N45" s="87">
        <f t="shared" si="15"/>
        <v>55.455576446712627</v>
      </c>
      <c r="O45" s="88">
        <f t="shared" si="15"/>
        <v>56.289313145999941</v>
      </c>
    </row>
  </sheetData>
  <protectedRanges>
    <protectedRange sqref="B7:C8" name="範囲1"/>
    <protectedRange sqref="E7:F8" name="範囲1_1"/>
    <protectedRange sqref="B10:C12" name="範囲1_2"/>
    <protectedRange sqref="E10:F12" name="範囲1_3"/>
    <protectedRange sqref="B14:C15" name="範囲1_4"/>
    <protectedRange sqref="E14:F15" name="範囲1_5"/>
    <protectedRange sqref="B17:C18" name="範囲1_6"/>
    <protectedRange sqref="E17:F18" name="範囲1_7"/>
    <protectedRange sqref="B20:C21" name="範囲1_8"/>
    <protectedRange sqref="E20:F21" name="範囲1_9"/>
    <protectedRange sqref="B23:C24" name="範囲1_10"/>
    <protectedRange sqref="E23:F24" name="範囲1_11"/>
  </protectedRanges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H29衆議(小選挙区)</vt:lpstr>
      <vt:lpstr>'H29衆議(小選挙区)'!Print_Area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2023-07-13T04:38:25Z</dcterms:created>
  <dcterms:modified xsi:type="dcterms:W3CDTF">2023-07-13T04:38:38Z</dcterms:modified>
</cp:coreProperties>
</file>