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選挙管理委員会事務局共用\ホームページ\☆オープンデータ\年代別投票状況\参議\"/>
    </mc:Choice>
  </mc:AlternateContent>
  <bookViews>
    <workbookView xWindow="0" yWindow="0" windowWidth="20490" windowHeight="6405"/>
  </bookViews>
  <sheets>
    <sheet name="H28参議(都選出)" sheetId="1" r:id="rId1"/>
  </sheets>
  <externalReferences>
    <externalReference r:id="rId2"/>
  </externalReferences>
  <definedNames>
    <definedName name="_xlnm.Print_Area" localSheetId="0">'H28参議(都選出)'!$A$1:$J$36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N41" i="1"/>
  <c r="M40" i="1"/>
  <c r="N37" i="1"/>
  <c r="M36" i="1"/>
  <c r="M32" i="1"/>
  <c r="N31" i="1"/>
  <c r="I26" i="1"/>
  <c r="N44" i="1" s="1"/>
  <c r="H26" i="1"/>
  <c r="G26" i="1"/>
  <c r="J26" i="1" s="1"/>
  <c r="O44" i="1" s="1"/>
  <c r="D26" i="1"/>
  <c r="F25" i="1"/>
  <c r="I25" i="1" s="1"/>
  <c r="E25" i="1"/>
  <c r="C25" i="1"/>
  <c r="B25" i="1"/>
  <c r="H25" i="1" s="1"/>
  <c r="I24" i="1"/>
  <c r="N43" i="1" s="1"/>
  <c r="H24" i="1"/>
  <c r="M43" i="1" s="1"/>
  <c r="G24" i="1"/>
  <c r="J24" i="1" s="1"/>
  <c r="O43" i="1" s="1"/>
  <c r="D24" i="1"/>
  <c r="I23" i="1"/>
  <c r="N42" i="1" s="1"/>
  <c r="H23" i="1"/>
  <c r="M42" i="1" s="1"/>
  <c r="G23" i="1"/>
  <c r="G25" i="1" s="1"/>
  <c r="J25" i="1" s="1"/>
  <c r="D23" i="1"/>
  <c r="D25" i="1" s="1"/>
  <c r="F22" i="1"/>
  <c r="E22" i="1"/>
  <c r="H22" i="1" s="1"/>
  <c r="C22" i="1"/>
  <c r="I22" i="1" s="1"/>
  <c r="B22" i="1"/>
  <c r="I21" i="1"/>
  <c r="H21" i="1"/>
  <c r="M41" i="1" s="1"/>
  <c r="G21" i="1"/>
  <c r="D21" i="1"/>
  <c r="J21" i="1" s="1"/>
  <c r="O41" i="1" s="1"/>
  <c r="I20" i="1"/>
  <c r="N40" i="1" s="1"/>
  <c r="H20" i="1"/>
  <c r="G20" i="1"/>
  <c r="J20" i="1" s="1"/>
  <c r="O40" i="1" s="1"/>
  <c r="D20" i="1"/>
  <c r="D22" i="1" s="1"/>
  <c r="F19" i="1"/>
  <c r="I19" i="1" s="1"/>
  <c r="E19" i="1"/>
  <c r="C19" i="1"/>
  <c r="B19" i="1"/>
  <c r="H19" i="1" s="1"/>
  <c r="I18" i="1"/>
  <c r="N39" i="1" s="1"/>
  <c r="H18" i="1"/>
  <c r="M39" i="1" s="1"/>
  <c r="G18" i="1"/>
  <c r="J18" i="1" s="1"/>
  <c r="O39" i="1" s="1"/>
  <c r="D18" i="1"/>
  <c r="I17" i="1"/>
  <c r="N38" i="1" s="1"/>
  <c r="H17" i="1"/>
  <c r="M38" i="1" s="1"/>
  <c r="G17" i="1"/>
  <c r="G19" i="1" s="1"/>
  <c r="J19" i="1" s="1"/>
  <c r="D17" i="1"/>
  <c r="D19" i="1" s="1"/>
  <c r="F16" i="1"/>
  <c r="E16" i="1"/>
  <c r="H16" i="1" s="1"/>
  <c r="C16" i="1"/>
  <c r="I16" i="1" s="1"/>
  <c r="B16" i="1"/>
  <c r="I15" i="1"/>
  <c r="H15" i="1"/>
  <c r="M37" i="1" s="1"/>
  <c r="G15" i="1"/>
  <c r="D15" i="1"/>
  <c r="J15" i="1" s="1"/>
  <c r="O37" i="1" s="1"/>
  <c r="I14" i="1"/>
  <c r="N36" i="1" s="1"/>
  <c r="H14" i="1"/>
  <c r="G14" i="1"/>
  <c r="J14" i="1" s="1"/>
  <c r="O36" i="1" s="1"/>
  <c r="D14" i="1"/>
  <c r="D16" i="1" s="1"/>
  <c r="F13" i="1"/>
  <c r="I13" i="1" s="1"/>
  <c r="E13" i="1"/>
  <c r="D13" i="1"/>
  <c r="C13" i="1"/>
  <c r="B13" i="1"/>
  <c r="H13" i="1" s="1"/>
  <c r="I12" i="1"/>
  <c r="N35" i="1" s="1"/>
  <c r="H12" i="1"/>
  <c r="M35" i="1" s="1"/>
  <c r="G12" i="1"/>
  <c r="J12" i="1" s="1"/>
  <c r="O35" i="1" s="1"/>
  <c r="D12" i="1"/>
  <c r="I11" i="1"/>
  <c r="N34" i="1" s="1"/>
  <c r="H11" i="1"/>
  <c r="M34" i="1" s="1"/>
  <c r="G11" i="1"/>
  <c r="D11" i="1"/>
  <c r="J11" i="1" s="1"/>
  <c r="O34" i="1" s="1"/>
  <c r="I10" i="1"/>
  <c r="N33" i="1" s="1"/>
  <c r="H10" i="1"/>
  <c r="M33" i="1" s="1"/>
  <c r="G10" i="1"/>
  <c r="D10" i="1"/>
  <c r="F9" i="1"/>
  <c r="E9" i="1"/>
  <c r="E27" i="1" s="1"/>
  <c r="D9" i="1"/>
  <c r="D27" i="1" s="1"/>
  <c r="C9" i="1"/>
  <c r="C27" i="1" s="1"/>
  <c r="B9" i="1"/>
  <c r="B27" i="1" s="1"/>
  <c r="I8" i="1"/>
  <c r="N32" i="1" s="1"/>
  <c r="H8" i="1"/>
  <c r="G8" i="1"/>
  <c r="J8" i="1" s="1"/>
  <c r="O32" i="1" s="1"/>
  <c r="D8" i="1"/>
  <c r="I7" i="1"/>
  <c r="H7" i="1"/>
  <c r="M31" i="1" s="1"/>
  <c r="G7" i="1"/>
  <c r="G9" i="1" s="1"/>
  <c r="D7" i="1"/>
  <c r="J7" i="1" s="1"/>
  <c r="O31" i="1" s="1"/>
  <c r="I9" i="1" l="1"/>
  <c r="F27" i="1"/>
  <c r="I27" i="1" s="1"/>
  <c r="N45" i="1" s="1"/>
  <c r="J9" i="1"/>
  <c r="G13" i="1"/>
  <c r="J13" i="1" s="1"/>
  <c r="J10" i="1"/>
  <c r="O33" i="1" s="1"/>
  <c r="H27" i="1"/>
  <c r="M45" i="1" s="1"/>
  <c r="H9" i="1"/>
  <c r="G16" i="1"/>
  <c r="J16" i="1" s="1"/>
  <c r="J17" i="1"/>
  <c r="O38" i="1" s="1"/>
  <c r="G22" i="1"/>
  <c r="J22" i="1" s="1"/>
  <c r="J23" i="1"/>
  <c r="O42" i="1" s="1"/>
  <c r="G27" i="1" l="1"/>
  <c r="J27" i="1" s="1"/>
  <c r="O45" i="1" s="1"/>
</calcChain>
</file>

<file path=xl/sharedStrings.xml><?xml version="1.0" encoding="utf-8"?>
<sst xmlns="http://schemas.openxmlformats.org/spreadsheetml/2006/main" count="56" uniqueCount="31">
  <si>
    <t>年代別投票状況</t>
    <rPh sb="0" eb="3">
      <t>ネンダイベツ</t>
    </rPh>
    <rPh sb="3" eb="5">
      <t>トウヒョウ</t>
    </rPh>
    <rPh sb="5" eb="7">
      <t>ジョウキョウ</t>
    </rPh>
    <phoneticPr fontId="2"/>
  </si>
  <si>
    <t>平成28年７月10日執行　参議院（東京都選出）議員選挙</t>
    <rPh sb="0" eb="2">
      <t>ヘイセイ</t>
    </rPh>
    <rPh sb="4" eb="5">
      <t>ネン</t>
    </rPh>
    <rPh sb="6" eb="7">
      <t>ツキ</t>
    </rPh>
    <rPh sb="9" eb="10">
      <t>ニチ</t>
    </rPh>
    <rPh sb="10" eb="12">
      <t>シッコウ</t>
    </rPh>
    <rPh sb="13" eb="16">
      <t>サンギイン</t>
    </rPh>
    <rPh sb="17" eb="22">
      <t>トウキョウトセンシュツ</t>
    </rPh>
    <rPh sb="23" eb="27">
      <t>ギインセンキョ</t>
    </rPh>
    <phoneticPr fontId="2"/>
  </si>
  <si>
    <t>年代別</t>
    <rPh sb="0" eb="3">
      <t>ネンダイベツ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</si>
  <si>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</si>
  <si>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4">
      <t>シャスウ</t>
    </rPh>
    <phoneticPr fontId="2"/>
  </si>
  <si>
    <t>投票率(％)</t>
    <rPh sb="0" eb="3">
      <t>トウヒョウリツ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</si>
  <si>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</si>
  <si>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</si>
  <si>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</si>
  <si>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</si>
  <si>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</si>
  <si>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</si>
  <si>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10歳代計</t>
    <rPh sb="2" eb="3">
      <t>サイ</t>
    </rPh>
    <rPh sb="3" eb="4">
      <t>ダイ</t>
    </rPh>
    <rPh sb="4" eb="5">
      <t>ケイ</t>
    </rPh>
    <phoneticPr fontId="2"/>
  </si>
  <si>
    <t>20歳</t>
    <rPh sb="2" eb="3">
      <t>サイ</t>
    </rPh>
    <phoneticPr fontId="2"/>
  </si>
  <si>
    <t>21 ～ 24</t>
    <phoneticPr fontId="2"/>
  </si>
  <si>
    <t>25 ～ 29</t>
    <phoneticPr fontId="2"/>
  </si>
  <si>
    <t>20歳代計</t>
    <rPh sb="2" eb="3">
      <t>サイ</t>
    </rPh>
    <rPh sb="3" eb="4">
      <t>ダイ</t>
    </rPh>
    <rPh sb="4" eb="5">
      <t>ケイ</t>
    </rPh>
    <phoneticPr fontId="2"/>
  </si>
  <si>
    <t>30 ～ 34</t>
    <phoneticPr fontId="2"/>
  </si>
  <si>
    <t>35 ～ 39</t>
    <phoneticPr fontId="2"/>
  </si>
  <si>
    <t>30歳代計</t>
    <rPh sb="2" eb="3">
      <t>サイ</t>
    </rPh>
    <rPh sb="3" eb="4">
      <t>ダイ</t>
    </rPh>
    <rPh sb="4" eb="5">
      <t>ケイ</t>
    </rPh>
    <phoneticPr fontId="2"/>
  </si>
  <si>
    <t>40 ～ 44</t>
    <phoneticPr fontId="2"/>
  </si>
  <si>
    <t>45 ～ 49</t>
    <phoneticPr fontId="2"/>
  </si>
  <si>
    <t>40歳代計</t>
    <rPh sb="2" eb="3">
      <t>サイ</t>
    </rPh>
    <rPh sb="3" eb="4">
      <t>ダイ</t>
    </rPh>
    <rPh sb="4" eb="5">
      <t>ケイ</t>
    </rPh>
    <phoneticPr fontId="2"/>
  </si>
  <si>
    <t>50 ～ 54</t>
    <phoneticPr fontId="2"/>
  </si>
  <si>
    <t>55 ～ 59</t>
    <phoneticPr fontId="2"/>
  </si>
  <si>
    <t>50歳代計</t>
    <rPh sb="2" eb="3">
      <t>サイ</t>
    </rPh>
    <rPh sb="3" eb="4">
      <t>ダイ</t>
    </rPh>
    <rPh sb="4" eb="5">
      <t>ケイ</t>
    </rPh>
    <phoneticPr fontId="2"/>
  </si>
  <si>
    <t>60 ～ 64</t>
    <phoneticPr fontId="2"/>
  </si>
  <si>
    <t>65 ～ 69</t>
    <phoneticPr fontId="2"/>
  </si>
  <si>
    <t>60歳代計</t>
    <rPh sb="2" eb="5">
      <t>サイダイケイ</t>
    </rPh>
    <phoneticPr fontId="2"/>
  </si>
  <si>
    <t>70歳以上</t>
    <rPh sb="2" eb="5">
      <t>サイイジョウ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</si>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</sst>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0.00_ "/>
  </numFmts>
  <fonts count="4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 justifyLastLine="1"/>
    </xf>
    <xf numFmtId="176" fontId="3" fillId="0" borderId="3" xfId="0" applyNumberFormat="1" applyFont="1" applyBorder="1" applyAlignment="1">
      <alignment horizontal="right" vertical="center" justifyLastLine="1"/>
    </xf>
    <xf numFmtId="176" fontId="3" fillId="0" borderId="4" xfId="0" applyNumberFormat="1" applyFont="1" applyBorder="1" applyAlignment="1">
      <alignment horizontal="right" vertical="center" justifyLastLine="1"/>
    </xf>
    <xf numFmtId="177" fontId="3" fillId="0" borderId="3" xfId="0" applyNumberFormat="1" applyFont="1" applyBorder="1" applyAlignment="1">
      <alignment horizontal="distributed" vertical="center" justifyLastLine="1"/>
    </xf>
    <xf numFmtId="177" fontId="3" fillId="0" borderId="6" xfId="0" applyNumberFormat="1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right" vertical="center" justifyLastLine="1"/>
    </xf>
    <xf numFmtId="176" fontId="3" fillId="0" borderId="16" xfId="0" applyNumberFormat="1" applyFont="1" applyBorder="1" applyAlignment="1">
      <alignment horizontal="right" vertical="center" justifyLastLine="1"/>
    </xf>
    <xf numFmtId="176" fontId="3" fillId="0" borderId="17" xfId="0" applyNumberFormat="1" applyFont="1" applyBorder="1" applyAlignment="1">
      <alignment horizontal="right" vertical="center" justifyLastLine="1"/>
    </xf>
    <xf numFmtId="177" fontId="3" fillId="0" borderId="18" xfId="0" applyNumberFormat="1" applyFont="1" applyBorder="1" applyAlignment="1">
      <alignment horizontal="distributed" vertical="center" justifyLastLine="1"/>
    </xf>
    <xf numFmtId="177" fontId="3" fillId="0" borderId="19" xfId="0" applyNumberFormat="1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horizontal="distributed" vertical="center" justifyLastLine="1"/>
    </xf>
    <xf numFmtId="177" fontId="3" fillId="0" borderId="24" xfId="0" applyNumberFormat="1" applyFont="1" applyBorder="1" applyAlignment="1">
      <alignment horizontal="distributed" vertical="center" justifyLastLine="1"/>
    </xf>
    <xf numFmtId="176" fontId="3" fillId="0" borderId="15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horizontal="distributed" vertical="center" justifyLastLine="1"/>
    </xf>
    <xf numFmtId="177" fontId="3" fillId="0" borderId="25" xfId="0" applyNumberFormat="1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center" vertical="center"/>
    </xf>
    <xf numFmtId="176" fontId="3" fillId="0" borderId="27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177" fontId="3" fillId="0" borderId="28" xfId="0" applyNumberFormat="1" applyFont="1" applyBorder="1" applyAlignment="1">
      <alignment horizontal="distributed" vertical="center" justifyLastLine="1"/>
    </xf>
    <xf numFmtId="177" fontId="3" fillId="0" borderId="29" xfId="0" applyNumberFormat="1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center"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7" fontId="3" fillId="0" borderId="21" xfId="0" applyNumberFormat="1" applyFont="1" applyBorder="1" applyAlignment="1">
      <alignment horizontal="distributed" vertical="center" justifyLastLine="1"/>
    </xf>
    <xf numFmtId="177" fontId="3" fillId="0" borderId="34" xfId="0" applyNumberFormat="1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center"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distributed" vertical="center" justifyLastLine="1"/>
    </xf>
    <xf numFmtId="176" fontId="3" fillId="0" borderId="40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 shrinkToFit="1"/>
    </xf>
    <xf numFmtId="176" fontId="3" fillId="0" borderId="42" xfId="0" applyNumberFormat="1" applyFont="1" applyBorder="1" applyAlignment="1">
      <alignment vertical="center"/>
    </xf>
    <xf numFmtId="177" fontId="3" fillId="0" borderId="43" xfId="0" applyNumberFormat="1" applyFont="1" applyBorder="1" applyAlignment="1">
      <alignment horizontal="distributed" vertical="center" justifyLastLine="1"/>
    </xf>
    <xf numFmtId="177" fontId="3" fillId="0" borderId="44" xfId="0" applyNumberFormat="1" applyFont="1" applyBorder="1" applyAlignment="1">
      <alignment horizontal="distributed" vertical="center" justifyLastLine="1"/>
    </xf>
    <xf numFmtId="178" fontId="3" fillId="0" borderId="16" xfId="0" applyNumberFormat="1" applyFont="1" applyBorder="1" applyAlignment="1">
      <alignment vertical="center"/>
    </xf>
    <xf numFmtId="178" fontId="3" fillId="0" borderId="25" xfId="0" applyNumberFormat="1" applyFont="1" applyBorder="1" applyAlignment="1">
      <alignment vertical="center"/>
    </xf>
    <xf numFmtId="178" fontId="3" fillId="0" borderId="28" xfId="0" applyNumberFormat="1" applyFont="1" applyBorder="1" applyAlignment="1">
      <alignment vertical="center"/>
    </xf>
    <xf numFmtId="178" fontId="3" fillId="0" borderId="29" xfId="0" applyNumberFormat="1" applyFont="1" applyBorder="1" applyAlignment="1">
      <alignment vertical="center"/>
    </xf>
    <xf numFmtId="178" fontId="3" fillId="0" borderId="32" xfId="0" applyNumberFormat="1" applyFont="1" applyBorder="1" applyAlignment="1">
      <alignment vertical="center"/>
    </xf>
    <xf numFmtId="178" fontId="3" fillId="0" borderId="45" xfId="0" applyNumberFormat="1" applyFont="1" applyBorder="1" applyAlignment="1">
      <alignment vertical="center"/>
    </xf>
    <xf numFmtId="178" fontId="3" fillId="0" borderId="46" xfId="0" applyNumberFormat="1" applyFont="1" applyBorder="1" applyAlignment="1">
      <alignment vertical="center"/>
    </xf>
    <xf numFmtId="178" fontId="3" fillId="0" borderId="47" xfId="0" applyNumberFormat="1" applyFont="1" applyBorder="1" applyAlignment="1">
      <alignment vertical="center"/>
    </xf>
    <xf numFmtId="178" fontId="3" fillId="0" borderId="41" xfId="0" applyNumberFormat="1" applyFont="1" applyBorder="1" applyAlignment="1">
      <alignment vertical="center"/>
    </xf>
    <xf numFmtId="178" fontId="3" fillId="0" borderId="48" xfId="0" applyNumberFormat="1" applyFont="1" applyBorder="1" applyAlignment="1">
      <alignment vertical="center"/>
    </xf>
    <xf numFmtId="178" fontId="3" fillId="0" borderId="49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投票率（％）</a:t>
            </a:r>
          </a:p>
        </c:rich>
      </c:tx>
      <c:layout>
        <c:manualLayout>
          <c:xMode val="edge"/>
          <c:yMode val="edge"/>
          <c:x val="5.1231477909641693E-2"/>
          <c:y val="3.6350436034205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310344827586207E-2"/>
          <c:y val="0.16021638961796442"/>
          <c:w val="0.9613793103448276"/>
          <c:h val="0.7856727909011374"/>
        </c:manualLayout>
      </c:layout>
      <c:bar3DChart>
        <c:barDir val="col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5"/>
              <c:pt idx="0">
                <c:v>18歳</c:v>
              </c:pt>
              <c:pt idx="1">
                <c:v>19歳</c:v>
              </c:pt>
              <c:pt idx="2">
                <c:v>20歳</c:v>
              </c:pt>
              <c:pt idx="3">
                <c:v>21 ～ 24</c:v>
              </c:pt>
              <c:pt idx="4">
                <c:v>25 ～ 29</c:v>
              </c:pt>
              <c:pt idx="5">
                <c:v>30 ～ 34</c:v>
              </c:pt>
              <c:pt idx="6">
                <c:v>35 ～ 39</c:v>
              </c:pt>
              <c:pt idx="7">
                <c:v>40 ～ 44</c:v>
              </c:pt>
              <c:pt idx="8">
                <c:v>45 ～ 49</c:v>
              </c:pt>
              <c:pt idx="9">
                <c:v>50 ～ 54</c:v>
              </c:pt>
              <c:pt idx="10">
                <c:v>55 ～ 59</c:v>
              </c:pt>
              <c:pt idx="11">
                <c:v>60 ～ 64</c:v>
              </c:pt>
              <c:pt idx="12">
                <c:v>65 ～ 69</c:v>
              </c:pt>
              <c:pt idx="13">
                <c:v>70歳以上</c:v>
              </c:pt>
              <c:pt idx="14">
                <c:v>平均</c:v>
              </c:pt>
            </c:strLit>
          </c:cat>
          <c:val>
            <c:numRef>
              <c:f>'H28参議(都選出)'!$M$31:$M$45</c:f>
              <c:numCache>
                <c:formatCode>#,##0.00_ </c:formatCode>
                <c:ptCount val="15"/>
                <c:pt idx="0">
                  <c:v>66.257668711656436</c:v>
                </c:pt>
                <c:pt idx="1">
                  <c:v>56.460674157303373</c:v>
                </c:pt>
                <c:pt idx="2">
                  <c:v>44.126074498567334</c:v>
                </c:pt>
                <c:pt idx="3">
                  <c:v>36.675191815856778</c:v>
                </c:pt>
                <c:pt idx="4">
                  <c:v>39.188896117978743</c:v>
                </c:pt>
                <c:pt idx="5">
                  <c:v>49.662783568362968</c:v>
                </c:pt>
                <c:pt idx="6">
                  <c:v>55.249399463049322</c:v>
                </c:pt>
                <c:pt idx="7">
                  <c:v>59.083686440677965</c:v>
                </c:pt>
                <c:pt idx="8">
                  <c:v>60.400122174709836</c:v>
                </c:pt>
                <c:pt idx="9">
                  <c:v>65.01937984496125</c:v>
                </c:pt>
                <c:pt idx="10">
                  <c:v>68.116771608471666</c:v>
                </c:pt>
                <c:pt idx="11">
                  <c:v>71.45474532795896</c:v>
                </c:pt>
                <c:pt idx="12">
                  <c:v>75.920934411500454</c:v>
                </c:pt>
                <c:pt idx="13">
                  <c:v>72.839704465146156</c:v>
                </c:pt>
                <c:pt idx="14">
                  <c:v>59.412224869324035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7-45F9-B264-51BCCCEFAD28}"/>
            </c:ext>
          </c:extLst>
        </c:ser>
        <c:ser>
          <c:idx val="1"/>
          <c:order val="1"/>
          <c:tx>
            <c:v>女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5"/>
              <c:pt idx="0">
                <c:v>18歳</c:v>
              </c:pt>
              <c:pt idx="1">
                <c:v>19歳</c:v>
              </c:pt>
              <c:pt idx="2">
                <c:v>20歳</c:v>
              </c:pt>
              <c:pt idx="3">
                <c:v>21 ～ 24</c:v>
              </c:pt>
              <c:pt idx="4">
                <c:v>25 ～ 29</c:v>
              </c:pt>
              <c:pt idx="5">
                <c:v>30 ～ 34</c:v>
              </c:pt>
              <c:pt idx="6">
                <c:v>35 ～ 39</c:v>
              </c:pt>
              <c:pt idx="7">
                <c:v>40 ～ 44</c:v>
              </c:pt>
              <c:pt idx="8">
                <c:v>45 ～ 49</c:v>
              </c:pt>
              <c:pt idx="9">
                <c:v>50 ～ 54</c:v>
              </c:pt>
              <c:pt idx="10">
                <c:v>55 ～ 59</c:v>
              </c:pt>
              <c:pt idx="11">
                <c:v>60 ～ 64</c:v>
              </c:pt>
              <c:pt idx="12">
                <c:v>65 ～ 69</c:v>
              </c:pt>
              <c:pt idx="13">
                <c:v>70歳以上</c:v>
              </c:pt>
              <c:pt idx="14">
                <c:v>平均</c:v>
              </c:pt>
            </c:strLit>
          </c:cat>
          <c:val>
            <c:numRef>
              <c:f>'H28参議(都選出)'!$N$31:$N$45</c:f>
              <c:numCache>
                <c:formatCode>#,##0.00_ </c:formatCode>
                <c:ptCount val="15"/>
                <c:pt idx="0">
                  <c:v>68</c:v>
                </c:pt>
                <c:pt idx="1">
                  <c:v>59.815950920245399</c:v>
                </c:pt>
                <c:pt idx="2">
                  <c:v>56.268221574344025</c:v>
                </c:pt>
                <c:pt idx="3">
                  <c:v>37.903225806451616</c:v>
                </c:pt>
                <c:pt idx="4">
                  <c:v>40.045295449866174</c:v>
                </c:pt>
                <c:pt idx="5">
                  <c:v>48.932258520718428</c:v>
                </c:pt>
                <c:pt idx="6">
                  <c:v>53.739021329987459</c:v>
                </c:pt>
                <c:pt idx="7">
                  <c:v>56.734263275114294</c:v>
                </c:pt>
                <c:pt idx="8">
                  <c:v>60.811002410321848</c:v>
                </c:pt>
                <c:pt idx="9">
                  <c:v>65.733015494636476</c:v>
                </c:pt>
                <c:pt idx="10">
                  <c:v>68.589174800354925</c:v>
                </c:pt>
                <c:pt idx="11">
                  <c:v>72.156862745098039</c:v>
                </c:pt>
                <c:pt idx="12">
                  <c:v>76.099426386233276</c:v>
                </c:pt>
                <c:pt idx="13">
                  <c:v>62.955223880597011</c:v>
                </c:pt>
                <c:pt idx="14">
                  <c:v>58.281821622303518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37-45F9-B264-51BCCCEFAD28}"/>
            </c:ext>
          </c:extLst>
        </c:ser>
        <c:ser>
          <c:idx val="2"/>
          <c:order val="2"/>
          <c:tx>
            <c:v>平均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5"/>
              <c:pt idx="0">
                <c:v>18歳</c:v>
              </c:pt>
              <c:pt idx="1">
                <c:v>19歳</c:v>
              </c:pt>
              <c:pt idx="2">
                <c:v>20歳</c:v>
              </c:pt>
              <c:pt idx="3">
                <c:v>21 ～ 24</c:v>
              </c:pt>
              <c:pt idx="4">
                <c:v>25 ～ 29</c:v>
              </c:pt>
              <c:pt idx="5">
                <c:v>30 ～ 34</c:v>
              </c:pt>
              <c:pt idx="6">
                <c:v>35 ～ 39</c:v>
              </c:pt>
              <c:pt idx="7">
                <c:v>40 ～ 44</c:v>
              </c:pt>
              <c:pt idx="8">
                <c:v>45 ～ 49</c:v>
              </c:pt>
              <c:pt idx="9">
                <c:v>50 ～ 54</c:v>
              </c:pt>
              <c:pt idx="10">
                <c:v>55 ～ 59</c:v>
              </c:pt>
              <c:pt idx="11">
                <c:v>60 ～ 64</c:v>
              </c:pt>
              <c:pt idx="12">
                <c:v>65 ～ 69</c:v>
              </c:pt>
              <c:pt idx="13">
                <c:v>70歳以上</c:v>
              </c:pt>
              <c:pt idx="14">
                <c:v>平均</c:v>
              </c:pt>
            </c:strLit>
          </c:cat>
          <c:val>
            <c:numRef>
              <c:f>'H28参議(都選出)'!$O$31:$O$45</c:f>
              <c:numCache>
                <c:formatCode>#,##0.00_ </c:formatCode>
                <c:ptCount val="15"/>
                <c:pt idx="0">
                  <c:v>67.15976331360946</c:v>
                </c:pt>
                <c:pt idx="1">
                  <c:v>58.064516129032263</c:v>
                </c:pt>
                <c:pt idx="2">
                  <c:v>50.144508670520224</c:v>
                </c:pt>
                <c:pt idx="3">
                  <c:v>37.293729372937293</c:v>
                </c:pt>
                <c:pt idx="4">
                  <c:v>39.628221377270805</c:v>
                </c:pt>
                <c:pt idx="5">
                  <c:v>49.282824567855833</c:v>
                </c:pt>
                <c:pt idx="6">
                  <c:v>54.4493919053632</c:v>
                </c:pt>
                <c:pt idx="7">
                  <c:v>57.837468134054589</c:v>
                </c:pt>
                <c:pt idx="8">
                  <c:v>60.613190206602454</c:v>
                </c:pt>
                <c:pt idx="9">
                  <c:v>65.371787325877975</c:v>
                </c:pt>
                <c:pt idx="10">
                  <c:v>68.349090909090904</c:v>
                </c:pt>
                <c:pt idx="11">
                  <c:v>71.810625225876407</c:v>
                </c:pt>
                <c:pt idx="12">
                  <c:v>76.014285714285705</c:v>
                </c:pt>
                <c:pt idx="13">
                  <c:v>66.736298844925045</c:v>
                </c:pt>
                <c:pt idx="14">
                  <c:v>58.813157059049658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37-45F9-B264-51BCCCEFA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9269624"/>
        <c:axId val="1"/>
        <c:axId val="0"/>
      </c:bar3DChart>
      <c:catAx>
        <c:axId val="569269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9269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853529692073794"/>
          <c:y val="3.5351790703581409E-2"/>
          <c:w val="0.1710345140575007"/>
          <c:h val="7.86516806366946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38100</xdr:rowOff>
    </xdr:from>
    <xdr:to>
      <xdr:col>10</xdr:col>
      <xdr:colOff>0</xdr:colOff>
      <xdr:row>35</xdr:row>
      <xdr:rowOff>266700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1649;&#29702;&#22996;&#21729;&#20250;&#20107;&#21209;&#23616;&#20849;&#29992;/&#12507;&#12540;&#12512;&#12506;&#12540;&#12472;/&#9734;&#12458;&#12540;&#12503;&#12531;&#12487;&#12540;&#12479;/&#24180;&#20195;&#21029;&#25237;&#31080;&#29366;&#27841;/&#12304;&#21442;&#35696;&#38498;&#35696;&#21729;&#36984;&#25369;(&#37117;&#36984;&#20986;)&#12305;&#24180;&#20195;&#21029;&#25237;&#31080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参議(都選出)"/>
      <sheetName val="R1参議(都選出)"/>
      <sheetName val="H28参議(都選出)"/>
      <sheetName val="H25参議(都選出)"/>
      <sheetName val="H22参議(都選出)"/>
    </sheetNames>
    <sheetDataSet>
      <sheetData sheetId="0"/>
      <sheetData sheetId="1"/>
      <sheetData sheetId="2">
        <row r="31">
          <cell r="M31">
            <v>66.257668711656436</v>
          </cell>
          <cell r="N31">
            <v>68</v>
          </cell>
          <cell r="O31">
            <v>67.15976331360946</v>
          </cell>
        </row>
        <row r="32">
          <cell r="M32">
            <v>56.460674157303373</v>
          </cell>
          <cell r="N32">
            <v>59.815950920245399</v>
          </cell>
          <cell r="O32">
            <v>58.064516129032263</v>
          </cell>
        </row>
        <row r="33">
          <cell r="M33">
            <v>44.126074498567334</v>
          </cell>
          <cell r="N33">
            <v>56.268221574344025</v>
          </cell>
          <cell r="O33">
            <v>50.144508670520224</v>
          </cell>
        </row>
        <row r="34">
          <cell r="M34">
            <v>36.675191815856778</v>
          </cell>
          <cell r="N34">
            <v>37.903225806451616</v>
          </cell>
          <cell r="O34">
            <v>37.293729372937293</v>
          </cell>
        </row>
        <row r="35">
          <cell r="M35">
            <v>39.188896117978743</v>
          </cell>
          <cell r="N35">
            <v>40.045295449866174</v>
          </cell>
          <cell r="O35">
            <v>39.628221377270805</v>
          </cell>
        </row>
        <row r="36">
          <cell r="M36">
            <v>49.662783568362968</v>
          </cell>
          <cell r="N36">
            <v>48.932258520718428</v>
          </cell>
          <cell r="O36">
            <v>49.282824567855833</v>
          </cell>
        </row>
        <row r="37">
          <cell r="M37">
            <v>55.249399463049322</v>
          </cell>
          <cell r="N37">
            <v>53.739021329987459</v>
          </cell>
          <cell r="O37">
            <v>54.4493919053632</v>
          </cell>
        </row>
        <row r="38">
          <cell r="M38">
            <v>59.083686440677965</v>
          </cell>
          <cell r="N38">
            <v>56.734263275114294</v>
          </cell>
          <cell r="O38">
            <v>57.837468134054589</v>
          </cell>
        </row>
        <row r="39">
          <cell r="M39">
            <v>60.400122174709836</v>
          </cell>
          <cell r="N39">
            <v>60.811002410321848</v>
          </cell>
          <cell r="O39">
            <v>60.613190206602454</v>
          </cell>
        </row>
        <row r="40">
          <cell r="M40">
            <v>65.01937984496125</v>
          </cell>
          <cell r="N40">
            <v>65.733015494636476</v>
          </cell>
          <cell r="O40">
            <v>65.371787325877975</v>
          </cell>
        </row>
        <row r="41">
          <cell r="M41">
            <v>68.116771608471666</v>
          </cell>
          <cell r="N41">
            <v>68.589174800354925</v>
          </cell>
          <cell r="O41">
            <v>68.349090909090904</v>
          </cell>
        </row>
        <row r="42">
          <cell r="M42">
            <v>71.45474532795896</v>
          </cell>
          <cell r="N42">
            <v>72.156862745098039</v>
          </cell>
          <cell r="O42">
            <v>71.810625225876407</v>
          </cell>
        </row>
        <row r="43">
          <cell r="M43">
            <v>75.920934411500454</v>
          </cell>
          <cell r="N43">
            <v>76.099426386233276</v>
          </cell>
          <cell r="O43">
            <v>76.014285714285705</v>
          </cell>
        </row>
        <row r="44">
          <cell r="M44">
            <v>72.839704465146156</v>
          </cell>
          <cell r="N44">
            <v>62.955223880597011</v>
          </cell>
          <cell r="O44">
            <v>66.736298844925045</v>
          </cell>
        </row>
        <row r="45">
          <cell r="M45">
            <v>59.412224869324035</v>
          </cell>
          <cell r="N45">
            <v>58.281821622303518</v>
          </cell>
          <cell r="O45">
            <v>58.813157059049658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zoomScaleNormal="100" workbookViewId="0">
      <selection sqref="A1:XFD3"/>
    </sheetView>
  </sheetViews>
  <sheetFormatPr defaultRowHeight="21" customHeight="1" x14ac:dyDescent="0.15"/>
  <cols>
    <col min="1" max="1" width="12.5" style="2" customWidth="1"/>
    <col min="2" max="10" width="8.25" style="2" customWidth="1"/>
    <col min="11" max="256" width="9" style="2"/>
    <col min="257" max="257" width="12.5" style="2" customWidth="1"/>
    <col min="258" max="266" width="8.25" style="2" customWidth="1"/>
    <col min="267" max="512" width="9" style="2"/>
    <col min="513" max="513" width="12.5" style="2" customWidth="1"/>
    <col min="514" max="522" width="8.25" style="2" customWidth="1"/>
    <col min="523" max="768" width="9" style="2"/>
    <col min="769" max="769" width="12.5" style="2" customWidth="1"/>
    <col min="770" max="778" width="8.25" style="2" customWidth="1"/>
    <col min="779" max="1024" width="9" style="2"/>
    <col min="1025" max="1025" width="12.5" style="2" customWidth="1"/>
    <col min="1026" max="1034" width="8.25" style="2" customWidth="1"/>
    <col min="1035" max="1280" width="9" style="2"/>
    <col min="1281" max="1281" width="12.5" style="2" customWidth="1"/>
    <col min="1282" max="1290" width="8.25" style="2" customWidth="1"/>
    <col min="1291" max="1536" width="9" style="2"/>
    <col min="1537" max="1537" width="12.5" style="2" customWidth="1"/>
    <col min="1538" max="1546" width="8.25" style="2" customWidth="1"/>
    <col min="1547" max="1792" width="9" style="2"/>
    <col min="1793" max="1793" width="12.5" style="2" customWidth="1"/>
    <col min="1794" max="1802" width="8.25" style="2" customWidth="1"/>
    <col min="1803" max="2048" width="9" style="2"/>
    <col min="2049" max="2049" width="12.5" style="2" customWidth="1"/>
    <col min="2050" max="2058" width="8.25" style="2" customWidth="1"/>
    <col min="2059" max="2304" width="9" style="2"/>
    <col min="2305" max="2305" width="12.5" style="2" customWidth="1"/>
    <col min="2306" max="2314" width="8.25" style="2" customWidth="1"/>
    <col min="2315" max="2560" width="9" style="2"/>
    <col min="2561" max="2561" width="12.5" style="2" customWidth="1"/>
    <col min="2562" max="2570" width="8.25" style="2" customWidth="1"/>
    <col min="2571" max="2816" width="9" style="2"/>
    <col min="2817" max="2817" width="12.5" style="2" customWidth="1"/>
    <col min="2818" max="2826" width="8.25" style="2" customWidth="1"/>
    <col min="2827" max="3072" width="9" style="2"/>
    <col min="3073" max="3073" width="12.5" style="2" customWidth="1"/>
    <col min="3074" max="3082" width="8.25" style="2" customWidth="1"/>
    <col min="3083" max="3328" width="9" style="2"/>
    <col min="3329" max="3329" width="12.5" style="2" customWidth="1"/>
    <col min="3330" max="3338" width="8.25" style="2" customWidth="1"/>
    <col min="3339" max="3584" width="9" style="2"/>
    <col min="3585" max="3585" width="12.5" style="2" customWidth="1"/>
    <col min="3586" max="3594" width="8.25" style="2" customWidth="1"/>
    <col min="3595" max="3840" width="9" style="2"/>
    <col min="3841" max="3841" width="12.5" style="2" customWidth="1"/>
    <col min="3842" max="3850" width="8.25" style="2" customWidth="1"/>
    <col min="3851" max="4096" width="9" style="2"/>
    <col min="4097" max="4097" width="12.5" style="2" customWidth="1"/>
    <col min="4098" max="4106" width="8.25" style="2" customWidth="1"/>
    <col min="4107" max="4352" width="9" style="2"/>
    <col min="4353" max="4353" width="12.5" style="2" customWidth="1"/>
    <col min="4354" max="4362" width="8.25" style="2" customWidth="1"/>
    <col min="4363" max="4608" width="9" style="2"/>
    <col min="4609" max="4609" width="12.5" style="2" customWidth="1"/>
    <col min="4610" max="4618" width="8.25" style="2" customWidth="1"/>
    <col min="4619" max="4864" width="9" style="2"/>
    <col min="4865" max="4865" width="12.5" style="2" customWidth="1"/>
    <col min="4866" max="4874" width="8.25" style="2" customWidth="1"/>
    <col min="4875" max="5120" width="9" style="2"/>
    <col min="5121" max="5121" width="12.5" style="2" customWidth="1"/>
    <col min="5122" max="5130" width="8.25" style="2" customWidth="1"/>
    <col min="5131" max="5376" width="9" style="2"/>
    <col min="5377" max="5377" width="12.5" style="2" customWidth="1"/>
    <col min="5378" max="5386" width="8.25" style="2" customWidth="1"/>
    <col min="5387" max="5632" width="9" style="2"/>
    <col min="5633" max="5633" width="12.5" style="2" customWidth="1"/>
    <col min="5634" max="5642" width="8.25" style="2" customWidth="1"/>
    <col min="5643" max="5888" width="9" style="2"/>
    <col min="5889" max="5889" width="12.5" style="2" customWidth="1"/>
    <col min="5890" max="5898" width="8.25" style="2" customWidth="1"/>
    <col min="5899" max="6144" width="9" style="2"/>
    <col min="6145" max="6145" width="12.5" style="2" customWidth="1"/>
    <col min="6146" max="6154" width="8.25" style="2" customWidth="1"/>
    <col min="6155" max="6400" width="9" style="2"/>
    <col min="6401" max="6401" width="12.5" style="2" customWidth="1"/>
    <col min="6402" max="6410" width="8.25" style="2" customWidth="1"/>
    <col min="6411" max="6656" width="9" style="2"/>
    <col min="6657" max="6657" width="12.5" style="2" customWidth="1"/>
    <col min="6658" max="6666" width="8.25" style="2" customWidth="1"/>
    <col min="6667" max="6912" width="9" style="2"/>
    <col min="6913" max="6913" width="12.5" style="2" customWidth="1"/>
    <col min="6914" max="6922" width="8.25" style="2" customWidth="1"/>
    <col min="6923" max="7168" width="9" style="2"/>
    <col min="7169" max="7169" width="12.5" style="2" customWidth="1"/>
    <col min="7170" max="7178" width="8.25" style="2" customWidth="1"/>
    <col min="7179" max="7424" width="9" style="2"/>
    <col min="7425" max="7425" width="12.5" style="2" customWidth="1"/>
    <col min="7426" max="7434" width="8.25" style="2" customWidth="1"/>
    <col min="7435" max="7680" width="9" style="2"/>
    <col min="7681" max="7681" width="12.5" style="2" customWidth="1"/>
    <col min="7682" max="7690" width="8.25" style="2" customWidth="1"/>
    <col min="7691" max="7936" width="9" style="2"/>
    <col min="7937" max="7937" width="12.5" style="2" customWidth="1"/>
    <col min="7938" max="7946" width="8.25" style="2" customWidth="1"/>
    <col min="7947" max="8192" width="9" style="2"/>
    <col min="8193" max="8193" width="12.5" style="2" customWidth="1"/>
    <col min="8194" max="8202" width="8.25" style="2" customWidth="1"/>
    <col min="8203" max="8448" width="9" style="2"/>
    <col min="8449" max="8449" width="12.5" style="2" customWidth="1"/>
    <col min="8450" max="8458" width="8.25" style="2" customWidth="1"/>
    <col min="8459" max="8704" width="9" style="2"/>
    <col min="8705" max="8705" width="12.5" style="2" customWidth="1"/>
    <col min="8706" max="8714" width="8.25" style="2" customWidth="1"/>
    <col min="8715" max="8960" width="9" style="2"/>
    <col min="8961" max="8961" width="12.5" style="2" customWidth="1"/>
    <col min="8962" max="8970" width="8.25" style="2" customWidth="1"/>
    <col min="8971" max="9216" width="9" style="2"/>
    <col min="9217" max="9217" width="12.5" style="2" customWidth="1"/>
    <col min="9218" max="9226" width="8.25" style="2" customWidth="1"/>
    <col min="9227" max="9472" width="9" style="2"/>
    <col min="9473" max="9473" width="12.5" style="2" customWidth="1"/>
    <col min="9474" max="9482" width="8.25" style="2" customWidth="1"/>
    <col min="9483" max="9728" width="9" style="2"/>
    <col min="9729" max="9729" width="12.5" style="2" customWidth="1"/>
    <col min="9730" max="9738" width="8.25" style="2" customWidth="1"/>
    <col min="9739" max="9984" width="9" style="2"/>
    <col min="9985" max="9985" width="12.5" style="2" customWidth="1"/>
    <col min="9986" max="9994" width="8.25" style="2" customWidth="1"/>
    <col min="9995" max="10240" width="9" style="2"/>
    <col min="10241" max="10241" width="12.5" style="2" customWidth="1"/>
    <col min="10242" max="10250" width="8.25" style="2" customWidth="1"/>
    <col min="10251" max="10496" width="9" style="2"/>
    <col min="10497" max="10497" width="12.5" style="2" customWidth="1"/>
    <col min="10498" max="10506" width="8.25" style="2" customWidth="1"/>
    <col min="10507" max="10752" width="9" style="2"/>
    <col min="10753" max="10753" width="12.5" style="2" customWidth="1"/>
    <col min="10754" max="10762" width="8.25" style="2" customWidth="1"/>
    <col min="10763" max="11008" width="9" style="2"/>
    <col min="11009" max="11009" width="12.5" style="2" customWidth="1"/>
    <col min="11010" max="11018" width="8.25" style="2" customWidth="1"/>
    <col min="11019" max="11264" width="9" style="2"/>
    <col min="11265" max="11265" width="12.5" style="2" customWidth="1"/>
    <col min="11266" max="11274" width="8.25" style="2" customWidth="1"/>
    <col min="11275" max="11520" width="9" style="2"/>
    <col min="11521" max="11521" width="12.5" style="2" customWidth="1"/>
    <col min="11522" max="11530" width="8.25" style="2" customWidth="1"/>
    <col min="11531" max="11776" width="9" style="2"/>
    <col min="11777" max="11777" width="12.5" style="2" customWidth="1"/>
    <col min="11778" max="11786" width="8.25" style="2" customWidth="1"/>
    <col min="11787" max="12032" width="9" style="2"/>
    <col min="12033" max="12033" width="12.5" style="2" customWidth="1"/>
    <col min="12034" max="12042" width="8.25" style="2" customWidth="1"/>
    <col min="12043" max="12288" width="9" style="2"/>
    <col min="12289" max="12289" width="12.5" style="2" customWidth="1"/>
    <col min="12290" max="12298" width="8.25" style="2" customWidth="1"/>
    <col min="12299" max="12544" width="9" style="2"/>
    <col min="12545" max="12545" width="12.5" style="2" customWidth="1"/>
    <col min="12546" max="12554" width="8.25" style="2" customWidth="1"/>
    <col min="12555" max="12800" width="9" style="2"/>
    <col min="12801" max="12801" width="12.5" style="2" customWidth="1"/>
    <col min="12802" max="12810" width="8.25" style="2" customWidth="1"/>
    <col min="12811" max="13056" width="9" style="2"/>
    <col min="13057" max="13057" width="12.5" style="2" customWidth="1"/>
    <col min="13058" max="13066" width="8.25" style="2" customWidth="1"/>
    <col min="13067" max="13312" width="9" style="2"/>
    <col min="13313" max="13313" width="12.5" style="2" customWidth="1"/>
    <col min="13314" max="13322" width="8.25" style="2" customWidth="1"/>
    <col min="13323" max="13568" width="9" style="2"/>
    <col min="13569" max="13569" width="12.5" style="2" customWidth="1"/>
    <col min="13570" max="13578" width="8.25" style="2" customWidth="1"/>
    <col min="13579" max="13824" width="9" style="2"/>
    <col min="13825" max="13825" width="12.5" style="2" customWidth="1"/>
    <col min="13826" max="13834" width="8.25" style="2" customWidth="1"/>
    <col min="13835" max="14080" width="9" style="2"/>
    <col min="14081" max="14081" width="12.5" style="2" customWidth="1"/>
    <col min="14082" max="14090" width="8.25" style="2" customWidth="1"/>
    <col min="14091" max="14336" width="9" style="2"/>
    <col min="14337" max="14337" width="12.5" style="2" customWidth="1"/>
    <col min="14338" max="14346" width="8.25" style="2" customWidth="1"/>
    <col min="14347" max="14592" width="9" style="2"/>
    <col min="14593" max="14593" width="12.5" style="2" customWidth="1"/>
    <col min="14594" max="14602" width="8.25" style="2" customWidth="1"/>
    <col min="14603" max="14848" width="9" style="2"/>
    <col min="14849" max="14849" width="12.5" style="2" customWidth="1"/>
    <col min="14850" max="14858" width="8.25" style="2" customWidth="1"/>
    <col min="14859" max="15104" width="9" style="2"/>
    <col min="15105" max="15105" width="12.5" style="2" customWidth="1"/>
    <col min="15106" max="15114" width="8.25" style="2" customWidth="1"/>
    <col min="15115" max="15360" width="9" style="2"/>
    <col min="15361" max="15361" width="12.5" style="2" customWidth="1"/>
    <col min="15362" max="15370" width="8.25" style="2" customWidth="1"/>
    <col min="15371" max="15616" width="9" style="2"/>
    <col min="15617" max="15617" width="12.5" style="2" customWidth="1"/>
    <col min="15618" max="15626" width="8.25" style="2" customWidth="1"/>
    <col min="15627" max="15872" width="9" style="2"/>
    <col min="15873" max="15873" width="12.5" style="2" customWidth="1"/>
    <col min="15874" max="15882" width="8.25" style="2" customWidth="1"/>
    <col min="15883" max="16128" width="9" style="2"/>
    <col min="16129" max="16129" width="12.5" style="2" customWidth="1"/>
    <col min="16130" max="16138" width="8.25" style="2" customWidth="1"/>
    <col min="16139" max="16384" width="9" style="2"/>
  </cols>
  <sheetData>
    <row r="1" spans="1:10" ht="21" customHeight="1" x14ac:dyDescent="0.15">
      <c r="A1" s="1" t="s">
        <v>0</v>
      </c>
    </row>
    <row r="2" spans="1:10" s="3" customFormat="1" ht="21" customHeight="1" x14ac:dyDescent="0.15"/>
    <row r="3" spans="1:10" s="3" customFormat="1" ht="21" customHeight="1" x14ac:dyDescent="0.15">
      <c r="A3" s="3" t="s">
        <v>1</v>
      </c>
    </row>
    <row r="4" spans="1:10" ht="15" customHeight="1" thickBot="1" x14ac:dyDescent="0.2"/>
    <row r="5" spans="1:10" ht="22.5" customHeight="1" x14ac:dyDescent="0.15">
      <c r="A5" s="4" t="s">
        <v>2</v>
      </c>
      <c r="B5" s="5" t="s">
        <v>3</v>
      </c>
      <c r="C5" s="6"/>
      <c r="D5" s="7"/>
      <c r="E5" s="6" t="s">
        <v>4</v>
      </c>
      <c r="F5" s="6"/>
      <c r="G5" s="6"/>
      <c r="H5" s="8" t="s">
        <v>5</v>
      </c>
      <c r="I5" s="6"/>
      <c r="J5" s="9"/>
    </row>
    <row r="6" spans="1:10" s="16" customFormat="1" ht="22.5" customHeight="1" thickBot="1" x14ac:dyDescent="0.2">
      <c r="A6" s="10"/>
      <c r="B6" s="11" t="s">
        <v>6</v>
      </c>
      <c r="C6" s="12" t="s">
        <v>7</v>
      </c>
      <c r="D6" s="13" t="s">
        <v>8</v>
      </c>
      <c r="E6" s="12" t="s">
        <v>6</v>
      </c>
      <c r="F6" s="12" t="s">
        <v>7</v>
      </c>
      <c r="G6" s="12" t="s">
        <v>8</v>
      </c>
      <c r="H6" s="14" t="s">
        <v>6</v>
      </c>
      <c r="I6" s="12" t="s">
        <v>7</v>
      </c>
      <c r="J6" s="15" t="s">
        <v>9</v>
      </c>
    </row>
    <row r="7" spans="1:10" s="16" customFormat="1" ht="22.5" customHeight="1" x14ac:dyDescent="0.15">
      <c r="A7" s="17" t="s">
        <v>10</v>
      </c>
      <c r="B7" s="18">
        <v>326</v>
      </c>
      <c r="C7" s="19">
        <v>350</v>
      </c>
      <c r="D7" s="20">
        <f>+SUM(B7:C7)</f>
        <v>676</v>
      </c>
      <c r="E7" s="19">
        <v>216</v>
      </c>
      <c r="F7" s="19">
        <v>238</v>
      </c>
      <c r="G7" s="20">
        <f>+SUM(E7:F7)</f>
        <v>454</v>
      </c>
      <c r="H7" s="21">
        <f>+E7/B7*100</f>
        <v>66.257668711656436</v>
      </c>
      <c r="I7" s="21">
        <f>+F7/C7*100</f>
        <v>68</v>
      </c>
      <c r="J7" s="22">
        <f>+G7/D7*100</f>
        <v>67.15976331360946</v>
      </c>
    </row>
    <row r="8" spans="1:10" s="16" customFormat="1" ht="22.5" customHeight="1" thickBot="1" x14ac:dyDescent="0.2">
      <c r="A8" s="23" t="s">
        <v>11</v>
      </c>
      <c r="B8" s="24">
        <v>356</v>
      </c>
      <c r="C8" s="25">
        <v>326</v>
      </c>
      <c r="D8" s="26">
        <f>+SUM(B8:C8)</f>
        <v>682</v>
      </c>
      <c r="E8" s="25">
        <v>201</v>
      </c>
      <c r="F8" s="25">
        <v>195</v>
      </c>
      <c r="G8" s="26">
        <f>+SUM(E8:F8)</f>
        <v>396</v>
      </c>
      <c r="H8" s="27">
        <f t="shared" ref="H8:J27" si="0">+E8/B8*100</f>
        <v>56.460674157303373</v>
      </c>
      <c r="I8" s="27">
        <f t="shared" si="0"/>
        <v>59.815950920245399</v>
      </c>
      <c r="J8" s="28">
        <f t="shared" si="0"/>
        <v>58.064516129032263</v>
      </c>
    </row>
    <row r="9" spans="1:10" ht="22.5" customHeight="1" thickTop="1" thickBot="1" x14ac:dyDescent="0.2">
      <c r="A9" s="29" t="s">
        <v>12</v>
      </c>
      <c r="B9" s="30">
        <f>SUM(B7:B8)</f>
        <v>682</v>
      </c>
      <c r="C9" s="31">
        <f t="shared" ref="C9:G9" si="1">SUM(C7:C8)</f>
        <v>676</v>
      </c>
      <c r="D9" s="31">
        <f>SUM(D7:D8)</f>
        <v>1358</v>
      </c>
      <c r="E9" s="31">
        <f t="shared" si="1"/>
        <v>417</v>
      </c>
      <c r="F9" s="31">
        <f t="shared" si="1"/>
        <v>433</v>
      </c>
      <c r="G9" s="32">
        <f t="shared" si="1"/>
        <v>850</v>
      </c>
      <c r="H9" s="33">
        <f t="shared" si="0"/>
        <v>61.143695014662761</v>
      </c>
      <c r="I9" s="33">
        <f t="shared" si="0"/>
        <v>64.053254437869825</v>
      </c>
      <c r="J9" s="34">
        <f t="shared" si="0"/>
        <v>62.5920471281296</v>
      </c>
    </row>
    <row r="10" spans="1:10" ht="22.5" customHeight="1" thickTop="1" x14ac:dyDescent="0.15">
      <c r="A10" s="23" t="s">
        <v>13</v>
      </c>
      <c r="B10" s="35">
        <v>349</v>
      </c>
      <c r="C10" s="36">
        <v>343</v>
      </c>
      <c r="D10" s="36">
        <f>SUM(B10:C10)</f>
        <v>692</v>
      </c>
      <c r="E10" s="36">
        <v>154</v>
      </c>
      <c r="F10" s="36">
        <v>193</v>
      </c>
      <c r="G10" s="36">
        <f>SUM(E10:F10)</f>
        <v>347</v>
      </c>
      <c r="H10" s="37">
        <f>+E10/B10*100</f>
        <v>44.126074498567334</v>
      </c>
      <c r="I10" s="37">
        <f t="shared" si="0"/>
        <v>56.268221574344025</v>
      </c>
      <c r="J10" s="38">
        <f t="shared" si="0"/>
        <v>50.144508670520224</v>
      </c>
    </row>
    <row r="11" spans="1:10" ht="22.5" customHeight="1" x14ac:dyDescent="0.15">
      <c r="A11" s="39" t="s">
        <v>14</v>
      </c>
      <c r="B11" s="40">
        <v>1955</v>
      </c>
      <c r="C11" s="41">
        <v>1984</v>
      </c>
      <c r="D11" s="41">
        <f>SUM(B11:C11)</f>
        <v>3939</v>
      </c>
      <c r="E11" s="41">
        <v>717</v>
      </c>
      <c r="F11" s="41">
        <v>752</v>
      </c>
      <c r="G11" s="41">
        <f>SUM(E11:F11)</f>
        <v>1469</v>
      </c>
      <c r="H11" s="42">
        <f t="shared" si="0"/>
        <v>36.675191815856778</v>
      </c>
      <c r="I11" s="42">
        <f t="shared" si="0"/>
        <v>37.903225806451616</v>
      </c>
      <c r="J11" s="43">
        <f t="shared" si="0"/>
        <v>37.293729372937293</v>
      </c>
    </row>
    <row r="12" spans="1:10" ht="22.5" customHeight="1" thickBot="1" x14ac:dyDescent="0.2">
      <c r="A12" s="44" t="s">
        <v>15</v>
      </c>
      <c r="B12" s="45">
        <v>4611</v>
      </c>
      <c r="C12" s="46">
        <v>4857</v>
      </c>
      <c r="D12" s="47">
        <f>SUM(B12:C12)</f>
        <v>9468</v>
      </c>
      <c r="E12" s="46">
        <v>1807</v>
      </c>
      <c r="F12" s="46">
        <v>1945</v>
      </c>
      <c r="G12" s="46">
        <f>SUM(E12:F12)</f>
        <v>3752</v>
      </c>
      <c r="H12" s="27">
        <f t="shared" si="0"/>
        <v>39.188896117978743</v>
      </c>
      <c r="I12" s="27">
        <f t="shared" si="0"/>
        <v>40.045295449866174</v>
      </c>
      <c r="J12" s="28">
        <f t="shared" si="0"/>
        <v>39.628221377270805</v>
      </c>
    </row>
    <row r="13" spans="1:10" ht="22.5" customHeight="1" thickTop="1" thickBot="1" x14ac:dyDescent="0.2">
      <c r="A13" s="29" t="s">
        <v>16</v>
      </c>
      <c r="B13" s="30">
        <f t="shared" ref="B13:G13" si="2">SUM(B10:B12)</f>
        <v>6915</v>
      </c>
      <c r="C13" s="31">
        <f t="shared" si="2"/>
        <v>7184</v>
      </c>
      <c r="D13" s="31">
        <f t="shared" si="2"/>
        <v>14099</v>
      </c>
      <c r="E13" s="31">
        <f t="shared" si="2"/>
        <v>2678</v>
      </c>
      <c r="F13" s="31">
        <f t="shared" si="2"/>
        <v>2890</v>
      </c>
      <c r="G13" s="32">
        <f t="shared" si="2"/>
        <v>5568</v>
      </c>
      <c r="H13" s="33">
        <f t="shared" si="0"/>
        <v>38.727404193781631</v>
      </c>
      <c r="I13" s="33">
        <f t="shared" si="0"/>
        <v>40.228285077951007</v>
      </c>
      <c r="J13" s="34">
        <f t="shared" si="0"/>
        <v>39.4921625647209</v>
      </c>
    </row>
    <row r="14" spans="1:10" ht="22.5" customHeight="1" thickTop="1" x14ac:dyDescent="0.15">
      <c r="A14" s="23" t="s">
        <v>17</v>
      </c>
      <c r="B14" s="35">
        <v>6524</v>
      </c>
      <c r="C14" s="36">
        <v>7071</v>
      </c>
      <c r="D14" s="48">
        <f>SUM(B14:C14)</f>
        <v>13595</v>
      </c>
      <c r="E14" s="36">
        <v>3240</v>
      </c>
      <c r="F14" s="36">
        <v>3460</v>
      </c>
      <c r="G14" s="36">
        <f>SUM(E14:F14)</f>
        <v>6700</v>
      </c>
      <c r="H14" s="37">
        <f t="shared" si="0"/>
        <v>49.662783568362968</v>
      </c>
      <c r="I14" s="37">
        <f t="shared" si="0"/>
        <v>48.932258520718428</v>
      </c>
      <c r="J14" s="38">
        <f t="shared" si="0"/>
        <v>49.282824567855833</v>
      </c>
    </row>
    <row r="15" spans="1:10" ht="22.5" customHeight="1" thickBot="1" x14ac:dyDescent="0.2">
      <c r="A15" s="44" t="s">
        <v>18</v>
      </c>
      <c r="B15" s="45">
        <v>7077</v>
      </c>
      <c r="C15" s="46">
        <v>7970</v>
      </c>
      <c r="D15" s="49">
        <f>SUM(B15:C15)</f>
        <v>15047</v>
      </c>
      <c r="E15" s="46">
        <v>3910</v>
      </c>
      <c r="F15" s="46">
        <v>4283</v>
      </c>
      <c r="G15" s="46">
        <f>SUM(E15:F15)</f>
        <v>8193</v>
      </c>
      <c r="H15" s="27">
        <f t="shared" si="0"/>
        <v>55.249399463049322</v>
      </c>
      <c r="I15" s="27">
        <f t="shared" si="0"/>
        <v>53.739021329987459</v>
      </c>
      <c r="J15" s="28">
        <f t="shared" si="0"/>
        <v>54.4493919053632</v>
      </c>
    </row>
    <row r="16" spans="1:10" ht="22.5" customHeight="1" thickTop="1" thickBot="1" x14ac:dyDescent="0.2">
      <c r="A16" s="29" t="s">
        <v>19</v>
      </c>
      <c r="B16" s="30">
        <f t="shared" ref="B16:G16" si="3">SUM(B14:B15)</f>
        <v>13601</v>
      </c>
      <c r="C16" s="31">
        <f t="shared" si="3"/>
        <v>15041</v>
      </c>
      <c r="D16" s="31">
        <f t="shared" si="3"/>
        <v>28642</v>
      </c>
      <c r="E16" s="31">
        <f t="shared" si="3"/>
        <v>7150</v>
      </c>
      <c r="F16" s="31">
        <f t="shared" si="3"/>
        <v>7743</v>
      </c>
      <c r="G16" s="32">
        <f t="shared" si="3"/>
        <v>14893</v>
      </c>
      <c r="H16" s="33">
        <f t="shared" si="0"/>
        <v>52.569663995294469</v>
      </c>
      <c r="I16" s="33">
        <f t="shared" si="0"/>
        <v>51.479289940828401</v>
      </c>
      <c r="J16" s="34">
        <f t="shared" si="0"/>
        <v>51.997067243907544</v>
      </c>
    </row>
    <row r="17" spans="1:15" ht="22.5" customHeight="1" thickTop="1" x14ac:dyDescent="0.15">
      <c r="A17" s="23" t="s">
        <v>20</v>
      </c>
      <c r="B17" s="35">
        <v>7552</v>
      </c>
      <c r="C17" s="36">
        <v>8531</v>
      </c>
      <c r="D17" s="48">
        <f>SUM(B17:C17)</f>
        <v>16083</v>
      </c>
      <c r="E17" s="36">
        <v>4462</v>
      </c>
      <c r="F17" s="36">
        <v>4840</v>
      </c>
      <c r="G17" s="36">
        <f>SUM(E17:F17)</f>
        <v>9302</v>
      </c>
      <c r="H17" s="37">
        <f t="shared" si="0"/>
        <v>59.083686440677965</v>
      </c>
      <c r="I17" s="37">
        <f t="shared" si="0"/>
        <v>56.734263275114294</v>
      </c>
      <c r="J17" s="38">
        <f t="shared" si="0"/>
        <v>57.837468134054589</v>
      </c>
    </row>
    <row r="18" spans="1:15" ht="22.5" customHeight="1" thickBot="1" x14ac:dyDescent="0.2">
      <c r="A18" s="44" t="s">
        <v>21</v>
      </c>
      <c r="B18" s="45">
        <v>6548</v>
      </c>
      <c r="C18" s="46">
        <v>7053</v>
      </c>
      <c r="D18" s="49">
        <f>SUM(B18:C18)</f>
        <v>13601</v>
      </c>
      <c r="E18" s="46">
        <v>3955</v>
      </c>
      <c r="F18" s="46">
        <v>4289</v>
      </c>
      <c r="G18" s="46">
        <f>SUM(E18:F18)</f>
        <v>8244</v>
      </c>
      <c r="H18" s="27">
        <f t="shared" si="0"/>
        <v>60.400122174709836</v>
      </c>
      <c r="I18" s="27">
        <f t="shared" si="0"/>
        <v>60.811002410321848</v>
      </c>
      <c r="J18" s="28">
        <f t="shared" si="0"/>
        <v>60.613190206602454</v>
      </c>
    </row>
    <row r="19" spans="1:15" ht="22.5" customHeight="1" thickTop="1" thickBot="1" x14ac:dyDescent="0.2">
      <c r="A19" s="29" t="s">
        <v>22</v>
      </c>
      <c r="B19" s="30">
        <f t="shared" ref="B19:G19" si="4">SUM(B17:B18)</f>
        <v>14100</v>
      </c>
      <c r="C19" s="31">
        <f t="shared" si="4"/>
        <v>15584</v>
      </c>
      <c r="D19" s="31">
        <f t="shared" si="4"/>
        <v>29684</v>
      </c>
      <c r="E19" s="31">
        <f t="shared" si="4"/>
        <v>8417</v>
      </c>
      <c r="F19" s="31">
        <f t="shared" si="4"/>
        <v>9129</v>
      </c>
      <c r="G19" s="32">
        <f t="shared" si="4"/>
        <v>17546</v>
      </c>
      <c r="H19" s="33">
        <f t="shared" si="0"/>
        <v>59.695035460992905</v>
      </c>
      <c r="I19" s="33">
        <f t="shared" si="0"/>
        <v>58.579312114989733</v>
      </c>
      <c r="J19" s="34">
        <f t="shared" si="0"/>
        <v>59.109284463010383</v>
      </c>
    </row>
    <row r="20" spans="1:15" ht="22.5" customHeight="1" thickTop="1" x14ac:dyDescent="0.15">
      <c r="A20" s="23" t="s">
        <v>23</v>
      </c>
      <c r="B20" s="35">
        <v>5160</v>
      </c>
      <c r="C20" s="36">
        <v>5034</v>
      </c>
      <c r="D20" s="48">
        <f>SUM(B20:C20)</f>
        <v>10194</v>
      </c>
      <c r="E20" s="36">
        <v>3355</v>
      </c>
      <c r="F20" s="36">
        <v>3309</v>
      </c>
      <c r="G20" s="36">
        <f>SUM(E20:F20)</f>
        <v>6664</v>
      </c>
      <c r="H20" s="37">
        <f t="shared" si="0"/>
        <v>65.01937984496125</v>
      </c>
      <c r="I20" s="37">
        <f t="shared" si="0"/>
        <v>65.733015494636476</v>
      </c>
      <c r="J20" s="38">
        <f t="shared" si="0"/>
        <v>65.371787325877975</v>
      </c>
    </row>
    <row r="21" spans="1:15" ht="22.5" customHeight="1" thickBot="1" x14ac:dyDescent="0.2">
      <c r="A21" s="44" t="s">
        <v>24</v>
      </c>
      <c r="B21" s="45">
        <v>3494</v>
      </c>
      <c r="C21" s="46">
        <v>3381</v>
      </c>
      <c r="D21" s="49">
        <f>SUM(B21:C21)</f>
        <v>6875</v>
      </c>
      <c r="E21" s="46">
        <v>2380</v>
      </c>
      <c r="F21" s="46">
        <v>2319</v>
      </c>
      <c r="G21" s="46">
        <f>SUM(E21:F21)</f>
        <v>4699</v>
      </c>
      <c r="H21" s="27">
        <f t="shared" si="0"/>
        <v>68.116771608471666</v>
      </c>
      <c r="I21" s="27">
        <f t="shared" si="0"/>
        <v>68.589174800354925</v>
      </c>
      <c r="J21" s="28">
        <f t="shared" si="0"/>
        <v>68.349090909090904</v>
      </c>
    </row>
    <row r="22" spans="1:15" ht="22.5" customHeight="1" thickTop="1" thickBot="1" x14ac:dyDescent="0.2">
      <c r="A22" s="29" t="s">
        <v>25</v>
      </c>
      <c r="B22" s="30">
        <f t="shared" ref="B22:G22" si="5">SUM(B20:B21)</f>
        <v>8654</v>
      </c>
      <c r="C22" s="31">
        <f t="shared" si="5"/>
        <v>8415</v>
      </c>
      <c r="D22" s="31">
        <f t="shared" si="5"/>
        <v>17069</v>
      </c>
      <c r="E22" s="31">
        <f t="shared" si="5"/>
        <v>5735</v>
      </c>
      <c r="F22" s="31">
        <f t="shared" si="5"/>
        <v>5628</v>
      </c>
      <c r="G22" s="32">
        <f t="shared" si="5"/>
        <v>11363</v>
      </c>
      <c r="H22" s="50">
        <f t="shared" si="0"/>
        <v>66.269932978969265</v>
      </c>
      <c r="I22" s="50">
        <f t="shared" si="0"/>
        <v>66.88057040998217</v>
      </c>
      <c r="J22" s="51">
        <f t="shared" si="0"/>
        <v>66.570976624289642</v>
      </c>
    </row>
    <row r="23" spans="1:15" ht="22.5" customHeight="1" thickTop="1" x14ac:dyDescent="0.15">
      <c r="A23" s="23" t="s">
        <v>26</v>
      </c>
      <c r="B23" s="35">
        <v>2729</v>
      </c>
      <c r="C23" s="36">
        <v>2805</v>
      </c>
      <c r="D23" s="48">
        <f>SUM(B23:C23)</f>
        <v>5534</v>
      </c>
      <c r="E23" s="36">
        <v>1950</v>
      </c>
      <c r="F23" s="36">
        <v>2024</v>
      </c>
      <c r="G23" s="36">
        <f>SUM(E23:F23)</f>
        <v>3974</v>
      </c>
      <c r="H23" s="37">
        <f t="shared" si="0"/>
        <v>71.45474532795896</v>
      </c>
      <c r="I23" s="37">
        <f t="shared" si="0"/>
        <v>72.156862745098039</v>
      </c>
      <c r="J23" s="38">
        <f t="shared" si="0"/>
        <v>71.810625225876407</v>
      </c>
    </row>
    <row r="24" spans="1:15" ht="22.5" customHeight="1" thickBot="1" x14ac:dyDescent="0.2">
      <c r="A24" s="44" t="s">
        <v>27</v>
      </c>
      <c r="B24" s="45">
        <v>3339</v>
      </c>
      <c r="C24" s="46">
        <v>3661</v>
      </c>
      <c r="D24" s="49">
        <f>SUM(B24:C24)</f>
        <v>7000</v>
      </c>
      <c r="E24" s="46">
        <v>2535</v>
      </c>
      <c r="F24" s="46">
        <v>2786</v>
      </c>
      <c r="G24" s="46">
        <f>SUM(E24:F24)</f>
        <v>5321</v>
      </c>
      <c r="H24" s="27">
        <f t="shared" si="0"/>
        <v>75.920934411500454</v>
      </c>
      <c r="I24" s="27">
        <f t="shared" si="0"/>
        <v>76.099426386233276</v>
      </c>
      <c r="J24" s="28">
        <f t="shared" si="0"/>
        <v>76.014285714285705</v>
      </c>
    </row>
    <row r="25" spans="1:15" ht="22.5" customHeight="1" thickTop="1" thickBot="1" x14ac:dyDescent="0.2">
      <c r="A25" s="29" t="s">
        <v>28</v>
      </c>
      <c r="B25" s="30">
        <f t="shared" ref="B25:G25" si="6">SUM(B23:B24)</f>
        <v>6068</v>
      </c>
      <c r="C25" s="31">
        <f t="shared" si="6"/>
        <v>6466</v>
      </c>
      <c r="D25" s="31">
        <f t="shared" si="6"/>
        <v>12534</v>
      </c>
      <c r="E25" s="31">
        <f t="shared" si="6"/>
        <v>4485</v>
      </c>
      <c r="F25" s="31">
        <f t="shared" si="6"/>
        <v>4810</v>
      </c>
      <c r="G25" s="32">
        <f t="shared" si="6"/>
        <v>9295</v>
      </c>
      <c r="H25" s="50">
        <f t="shared" si="0"/>
        <v>73.912326961107439</v>
      </c>
      <c r="I25" s="50">
        <f t="shared" si="0"/>
        <v>74.389112279616455</v>
      </c>
      <c r="J25" s="51">
        <f t="shared" si="0"/>
        <v>74.158289452688692</v>
      </c>
    </row>
    <row r="26" spans="1:15" ht="22.5" customHeight="1" thickTop="1" thickBot="1" x14ac:dyDescent="0.2">
      <c r="A26" s="52" t="s">
        <v>29</v>
      </c>
      <c r="B26" s="53">
        <v>6226</v>
      </c>
      <c r="C26" s="54">
        <v>10050</v>
      </c>
      <c r="D26" s="55">
        <f>SUM(B26:C26)</f>
        <v>16276</v>
      </c>
      <c r="E26" s="54">
        <v>4535</v>
      </c>
      <c r="F26" s="54">
        <v>6327</v>
      </c>
      <c r="G26" s="54">
        <f>SUM(E26:F26)</f>
        <v>10862</v>
      </c>
      <c r="H26" s="50">
        <f t="shared" si="0"/>
        <v>72.839704465146156</v>
      </c>
      <c r="I26" s="50">
        <f t="shared" si="0"/>
        <v>62.955223880597011</v>
      </c>
      <c r="J26" s="51">
        <f t="shared" si="0"/>
        <v>66.736298844925045</v>
      </c>
    </row>
    <row r="27" spans="1:15" ht="22.5" customHeight="1" thickTop="1" thickBot="1" x14ac:dyDescent="0.2">
      <c r="A27" s="56" t="s">
        <v>30</v>
      </c>
      <c r="B27" s="57">
        <f t="shared" ref="B27:G27" si="7">B9+B13+B16+B19+B22+B25+B26</f>
        <v>56246</v>
      </c>
      <c r="C27" s="58">
        <f t="shared" si="7"/>
        <v>63416</v>
      </c>
      <c r="D27" s="59">
        <f>D9+D13+D16+D19+D22+D25+D26</f>
        <v>119662</v>
      </c>
      <c r="E27" s="58">
        <f t="shared" si="7"/>
        <v>33417</v>
      </c>
      <c r="F27" s="58">
        <f t="shared" si="7"/>
        <v>36960</v>
      </c>
      <c r="G27" s="60">
        <f t="shared" si="7"/>
        <v>70377</v>
      </c>
      <c r="H27" s="61">
        <f>+E27/B27*100</f>
        <v>59.412224869324035</v>
      </c>
      <c r="I27" s="61">
        <f t="shared" si="0"/>
        <v>58.281821622303518</v>
      </c>
      <c r="J27" s="62">
        <f>+G27/D27*100</f>
        <v>58.813157059049658</v>
      </c>
    </row>
    <row r="28" spans="1:15" ht="21" customHeight="1" thickBot="1" x14ac:dyDescent="0.2"/>
    <row r="29" spans="1:15" ht="21" customHeight="1" x14ac:dyDescent="0.15">
      <c r="L29" s="4" t="s">
        <v>2</v>
      </c>
      <c r="M29" s="6" t="s">
        <v>5</v>
      </c>
      <c r="N29" s="6"/>
      <c r="O29" s="9"/>
    </row>
    <row r="30" spans="1:15" ht="21" customHeight="1" thickBot="1" x14ac:dyDescent="0.2">
      <c r="L30" s="10"/>
      <c r="M30" s="12" t="s">
        <v>6</v>
      </c>
      <c r="N30" s="12" t="s">
        <v>7</v>
      </c>
      <c r="O30" s="15" t="s">
        <v>9</v>
      </c>
    </row>
    <row r="31" spans="1:15" ht="21" customHeight="1" x14ac:dyDescent="0.15">
      <c r="L31" s="23" t="s">
        <v>10</v>
      </c>
      <c r="M31" s="63">
        <f t="shared" ref="M31:O32" si="8">H7</f>
        <v>66.257668711656436</v>
      </c>
      <c r="N31" s="63">
        <f t="shared" si="8"/>
        <v>68</v>
      </c>
      <c r="O31" s="64">
        <f t="shared" si="8"/>
        <v>67.15976331360946</v>
      </c>
    </row>
    <row r="32" spans="1:15" ht="21" customHeight="1" x14ac:dyDescent="0.15">
      <c r="L32" s="23" t="s">
        <v>11</v>
      </c>
      <c r="M32" s="63">
        <f t="shared" si="8"/>
        <v>56.460674157303373</v>
      </c>
      <c r="N32" s="63">
        <f t="shared" si="8"/>
        <v>59.815950920245399</v>
      </c>
      <c r="O32" s="64">
        <f t="shared" si="8"/>
        <v>58.064516129032263</v>
      </c>
    </row>
    <row r="33" spans="12:15" ht="21" customHeight="1" x14ac:dyDescent="0.15">
      <c r="L33" s="23" t="s">
        <v>13</v>
      </c>
      <c r="M33" s="63">
        <f t="shared" ref="M33:O35" si="9">H10</f>
        <v>44.126074498567334</v>
      </c>
      <c r="N33" s="63">
        <f t="shared" si="9"/>
        <v>56.268221574344025</v>
      </c>
      <c r="O33" s="64">
        <f t="shared" si="9"/>
        <v>50.144508670520224</v>
      </c>
    </row>
    <row r="34" spans="12:15" ht="21" customHeight="1" x14ac:dyDescent="0.15">
      <c r="L34" s="39" t="s">
        <v>14</v>
      </c>
      <c r="M34" s="65">
        <f t="shared" si="9"/>
        <v>36.675191815856778</v>
      </c>
      <c r="N34" s="65">
        <f t="shared" si="9"/>
        <v>37.903225806451616</v>
      </c>
      <c r="O34" s="66">
        <f t="shared" si="9"/>
        <v>37.293729372937293</v>
      </c>
    </row>
    <row r="35" spans="12:15" ht="21" customHeight="1" x14ac:dyDescent="0.15">
      <c r="L35" s="44" t="s">
        <v>15</v>
      </c>
      <c r="M35" s="67">
        <f t="shared" si="9"/>
        <v>39.188896117978743</v>
      </c>
      <c r="N35" s="67">
        <f t="shared" si="9"/>
        <v>40.045295449866174</v>
      </c>
      <c r="O35" s="68">
        <f t="shared" si="9"/>
        <v>39.628221377270805</v>
      </c>
    </row>
    <row r="36" spans="12:15" ht="21" customHeight="1" x14ac:dyDescent="0.15">
      <c r="L36" s="39" t="s">
        <v>17</v>
      </c>
      <c r="M36" s="65">
        <f t="shared" ref="M36:O37" si="10">H14</f>
        <v>49.662783568362968</v>
      </c>
      <c r="N36" s="65">
        <f t="shared" si="10"/>
        <v>48.932258520718428</v>
      </c>
      <c r="O36" s="66">
        <f t="shared" si="10"/>
        <v>49.282824567855833</v>
      </c>
    </row>
    <row r="37" spans="12:15" ht="21" customHeight="1" x14ac:dyDescent="0.15">
      <c r="L37" s="39" t="s">
        <v>18</v>
      </c>
      <c r="M37" s="65">
        <f t="shared" si="10"/>
        <v>55.249399463049322</v>
      </c>
      <c r="N37" s="65">
        <f t="shared" si="10"/>
        <v>53.739021329987459</v>
      </c>
      <c r="O37" s="66">
        <f t="shared" si="10"/>
        <v>54.4493919053632</v>
      </c>
    </row>
    <row r="38" spans="12:15" ht="21" customHeight="1" x14ac:dyDescent="0.15">
      <c r="L38" s="39" t="s">
        <v>20</v>
      </c>
      <c r="M38" s="65">
        <f t="shared" ref="M38:O39" si="11">H17</f>
        <v>59.083686440677965</v>
      </c>
      <c r="N38" s="65">
        <f t="shared" si="11"/>
        <v>56.734263275114294</v>
      </c>
      <c r="O38" s="66">
        <f t="shared" si="11"/>
        <v>57.837468134054589</v>
      </c>
    </row>
    <row r="39" spans="12:15" ht="21" customHeight="1" x14ac:dyDescent="0.15">
      <c r="L39" s="39" t="s">
        <v>21</v>
      </c>
      <c r="M39" s="65">
        <f t="shared" si="11"/>
        <v>60.400122174709836</v>
      </c>
      <c r="N39" s="65">
        <f t="shared" si="11"/>
        <v>60.811002410321848</v>
      </c>
      <c r="O39" s="66">
        <f t="shared" si="11"/>
        <v>60.613190206602454</v>
      </c>
    </row>
    <row r="40" spans="12:15" ht="21" customHeight="1" x14ac:dyDescent="0.15">
      <c r="L40" s="39" t="s">
        <v>23</v>
      </c>
      <c r="M40" s="65">
        <f t="shared" ref="M40:O41" si="12">H20</f>
        <v>65.01937984496125</v>
      </c>
      <c r="N40" s="65">
        <f t="shared" si="12"/>
        <v>65.733015494636476</v>
      </c>
      <c r="O40" s="66">
        <f t="shared" si="12"/>
        <v>65.371787325877975</v>
      </c>
    </row>
    <row r="41" spans="12:15" ht="21" customHeight="1" x14ac:dyDescent="0.15">
      <c r="L41" s="39" t="s">
        <v>24</v>
      </c>
      <c r="M41" s="65">
        <f t="shared" si="12"/>
        <v>68.116771608471666</v>
      </c>
      <c r="N41" s="65">
        <f t="shared" si="12"/>
        <v>68.589174800354925</v>
      </c>
      <c r="O41" s="66">
        <f t="shared" si="12"/>
        <v>68.349090909090904</v>
      </c>
    </row>
    <row r="42" spans="12:15" ht="21" customHeight="1" x14ac:dyDescent="0.15">
      <c r="L42" s="39" t="s">
        <v>26</v>
      </c>
      <c r="M42" s="65">
        <f t="shared" ref="M42:O43" si="13">H23</f>
        <v>71.45474532795896</v>
      </c>
      <c r="N42" s="65">
        <f t="shared" si="13"/>
        <v>72.156862745098039</v>
      </c>
      <c r="O42" s="66">
        <f t="shared" si="13"/>
        <v>71.810625225876407</v>
      </c>
    </row>
    <row r="43" spans="12:15" ht="21" customHeight="1" thickBot="1" x14ac:dyDescent="0.2">
      <c r="L43" s="44" t="s">
        <v>27</v>
      </c>
      <c r="M43" s="67">
        <f t="shared" si="13"/>
        <v>75.920934411500454</v>
      </c>
      <c r="N43" s="67">
        <f t="shared" si="13"/>
        <v>76.099426386233276</v>
      </c>
      <c r="O43" s="68">
        <f t="shared" si="13"/>
        <v>76.014285714285705</v>
      </c>
    </row>
    <row r="44" spans="12:15" ht="21" customHeight="1" thickTop="1" thickBot="1" x14ac:dyDescent="0.2">
      <c r="L44" s="52" t="s">
        <v>29</v>
      </c>
      <c r="M44" s="69">
        <f t="shared" ref="M44:O45" si="14">H26</f>
        <v>72.839704465146156</v>
      </c>
      <c r="N44" s="69">
        <f t="shared" si="14"/>
        <v>62.955223880597011</v>
      </c>
      <c r="O44" s="70">
        <f t="shared" si="14"/>
        <v>66.736298844925045</v>
      </c>
    </row>
    <row r="45" spans="12:15" ht="21" customHeight="1" thickTop="1" thickBot="1" x14ac:dyDescent="0.2">
      <c r="L45" s="56" t="s">
        <v>9</v>
      </c>
      <c r="M45" s="71">
        <f t="shared" si="14"/>
        <v>59.412224869324035</v>
      </c>
      <c r="N45" s="72">
        <f t="shared" si="14"/>
        <v>58.281821622303518</v>
      </c>
      <c r="O45" s="73">
        <f t="shared" si="14"/>
        <v>58.813157059049658</v>
      </c>
    </row>
  </sheetData>
  <mergeCells count="6">
    <mergeCell ref="A5:A6"/>
    <mergeCell ref="B5:D5"/>
    <mergeCell ref="E5:G5"/>
    <mergeCell ref="H5:J5"/>
    <mergeCell ref="L29:L30"/>
    <mergeCell ref="M29:O29"/>
  </mergeCells>
  <phoneticPr fontId="2"/>
  <pageMargins left="0.78740157480314965" right="0.78740157480314965" top="0.78740157480314965" bottom="0.71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H28参議(都選出)</vt:lpstr>
      <vt:lpstr>'H28参議(都選出)'!Print_Area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2023-07-13T04:35:09Z</dcterms:created>
  <dcterms:modified xsi:type="dcterms:W3CDTF">2023-07-13T04:35:20Z</dcterms:modified>
</cp:coreProperties>
</file>