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参議\"/>
    </mc:Choice>
  </mc:AlternateContent>
  <bookViews>
    <workbookView xWindow="0" yWindow="0" windowWidth="20490" windowHeight="6405"/>
  </bookViews>
  <sheets>
    <sheet name="H25参議(都選出)" sheetId="1" r:id="rId1"/>
  </sheets>
  <externalReferences>
    <externalReference r:id="rId2"/>
  </externalReferences>
  <definedNames>
    <definedName name="_xlnm.Print_Area" localSheetId="0">'H25参議(都選出)'!$A$1:$J$38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<sst xmlns="http://schemas.openxmlformats.org/spreadsheetml/2006/main" count="51" uniqueCount="29">
  <si>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</si>
  <si>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平成25年７月21日執行　参議院（東京都選出）議員選挙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サンギイン</t>
    </rPh>
    <rPh sb="17" eb="22">
      <t>トウキョウトセンシュツ</t>
    </rPh>
    <rPh sb="23" eb="27">
      <t>ギインセンキョ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</si>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</sst>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 shrinkToFit="1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4198889364770823E-2"/>
          <c:y val="0.1887324808632904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25633838074711263"/>
          <c:w val="0.96132661519027807"/>
          <c:h val="0.60563463583109023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'H25参議(都選出)'!$L$28:$L$40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'H25参議(都選出)'!$M$28:$M$40</c:f>
              <c:numCache>
                <c:formatCode>#,##0.00_ </c:formatCode>
                <c:ptCount val="13"/>
                <c:pt idx="0">
                  <c:v>39.93</c:v>
                </c:pt>
                <c:pt idx="1">
                  <c:v>31.81</c:v>
                </c:pt>
                <c:pt idx="2">
                  <c:v>35.44</c:v>
                </c:pt>
                <c:pt idx="3">
                  <c:v>45.58</c:v>
                </c:pt>
                <c:pt idx="4">
                  <c:v>51.81</c:v>
                </c:pt>
                <c:pt idx="5">
                  <c:v>53.72</c:v>
                </c:pt>
                <c:pt idx="6">
                  <c:v>57.91</c:v>
                </c:pt>
                <c:pt idx="7">
                  <c:v>62.98</c:v>
                </c:pt>
                <c:pt idx="8">
                  <c:v>65.36</c:v>
                </c:pt>
                <c:pt idx="9">
                  <c:v>69.290000000000006</c:v>
                </c:pt>
                <c:pt idx="10">
                  <c:v>74.040000000000006</c:v>
                </c:pt>
                <c:pt idx="11">
                  <c:v>71.489999999999995</c:v>
                </c:pt>
                <c:pt idx="12">
                  <c:v>55.86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7-411C-A19E-EBC801B0FF88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'H25参議(都選出)'!$L$28:$L$40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'H25参議(都選出)'!$N$28:$N$40</c:f>
              <c:numCache>
                <c:formatCode>#,##0.00_ </c:formatCode>
                <c:ptCount val="13"/>
                <c:pt idx="0">
                  <c:v>39.81</c:v>
                </c:pt>
                <c:pt idx="1">
                  <c:v>32.93</c:v>
                </c:pt>
                <c:pt idx="2">
                  <c:v>32.659999999999997</c:v>
                </c:pt>
                <c:pt idx="3">
                  <c:v>44</c:v>
                </c:pt>
                <c:pt idx="4">
                  <c:v>48.71</c:v>
                </c:pt>
                <c:pt idx="5">
                  <c:v>53.48</c:v>
                </c:pt>
                <c:pt idx="6">
                  <c:v>56.4</c:v>
                </c:pt>
                <c:pt idx="7">
                  <c:v>61.03</c:v>
                </c:pt>
                <c:pt idx="8">
                  <c:v>65.849999999999994</c:v>
                </c:pt>
                <c:pt idx="9">
                  <c:v>69.42</c:v>
                </c:pt>
                <c:pt idx="10">
                  <c:v>73.53</c:v>
                </c:pt>
                <c:pt idx="11">
                  <c:v>60.71</c:v>
                </c:pt>
                <c:pt idx="12">
                  <c:v>53.75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7-411C-A19E-EBC801B0FF88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'H25参議(都選出)'!$L$28:$L$40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'H25参議(都選出)'!$O$28:$O$40</c:f>
              <c:numCache>
                <c:formatCode>#,##0.00_ </c:formatCode>
                <c:ptCount val="13"/>
                <c:pt idx="0">
                  <c:v>39.869999999999997</c:v>
                </c:pt>
                <c:pt idx="1">
                  <c:v>32.369999999999997</c:v>
                </c:pt>
                <c:pt idx="2">
                  <c:v>34</c:v>
                </c:pt>
                <c:pt idx="3">
                  <c:v>44.75</c:v>
                </c:pt>
                <c:pt idx="4">
                  <c:v>50.17</c:v>
                </c:pt>
                <c:pt idx="5">
                  <c:v>53.59</c:v>
                </c:pt>
                <c:pt idx="6">
                  <c:v>57.16</c:v>
                </c:pt>
                <c:pt idx="7">
                  <c:v>62.02</c:v>
                </c:pt>
                <c:pt idx="8">
                  <c:v>65.599999999999994</c:v>
                </c:pt>
                <c:pt idx="9">
                  <c:v>69.36</c:v>
                </c:pt>
                <c:pt idx="10">
                  <c:v>73.77</c:v>
                </c:pt>
                <c:pt idx="11">
                  <c:v>64.81</c:v>
                </c:pt>
                <c:pt idx="12">
                  <c:v>54.74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7-411C-A19E-EBC801B0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618200"/>
        <c:axId val="1"/>
        <c:axId val="0"/>
      </c:bar3DChart>
      <c:catAx>
        <c:axId val="55461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54618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7951181835"/>
          <c:y val="9.8591450441953818E-2"/>
          <c:w val="0.17127093422945561"/>
          <c:h val="7.88732188420736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161925</xdr:rowOff>
    </xdr:from>
    <xdr:to>
      <xdr:col>10</xdr:col>
      <xdr:colOff>219075</xdr:colOff>
      <xdr:row>37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1442;&#35696;&#38498;&#35696;&#21729;&#36984;&#25369;(&#37117;&#36984;&#2098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参議(都選出)"/>
      <sheetName val="R1参議(都選出)"/>
      <sheetName val="H28参議(都選出)"/>
      <sheetName val="H25参議(都選出)"/>
      <sheetName val="H22参議(都選出)"/>
    </sheetNames>
    <sheetDataSet>
      <sheetData sheetId="0"/>
      <sheetData sheetId="1"/>
      <sheetData sheetId="2"/>
      <sheetData sheetId="3">
        <row r="28">
          <cell r="L28" t="str">
            <v>20歳</v>
          </cell>
          <cell r="M28">
            <v>39.93</v>
          </cell>
          <cell r="N28">
            <v>39.81</v>
          </cell>
          <cell r="O28">
            <v>39.869999999999997</v>
          </cell>
        </row>
        <row r="29">
          <cell r="L29" t="str">
            <v>21 ～ 24</v>
          </cell>
          <cell r="M29">
            <v>31.81</v>
          </cell>
          <cell r="N29">
            <v>32.93</v>
          </cell>
          <cell r="O29">
            <v>32.369999999999997</v>
          </cell>
        </row>
        <row r="30">
          <cell r="L30" t="str">
            <v>25 ～ 29</v>
          </cell>
          <cell r="M30">
            <v>35.44</v>
          </cell>
          <cell r="N30">
            <v>32.659999999999997</v>
          </cell>
          <cell r="O30">
            <v>34</v>
          </cell>
        </row>
        <row r="31">
          <cell r="L31" t="str">
            <v>30 ～ 34</v>
          </cell>
          <cell r="M31">
            <v>45.58</v>
          </cell>
          <cell r="N31">
            <v>44</v>
          </cell>
          <cell r="O31">
            <v>44.75</v>
          </cell>
        </row>
        <row r="32">
          <cell r="L32" t="str">
            <v>35 ～ 39</v>
          </cell>
          <cell r="M32">
            <v>51.81</v>
          </cell>
          <cell r="N32">
            <v>48.71</v>
          </cell>
          <cell r="O32">
            <v>50.17</v>
          </cell>
        </row>
        <row r="33">
          <cell r="L33" t="str">
            <v>40 ～ 44</v>
          </cell>
          <cell r="M33">
            <v>53.72</v>
          </cell>
          <cell r="N33">
            <v>53.48</v>
          </cell>
          <cell r="O33">
            <v>53.59</v>
          </cell>
        </row>
        <row r="34">
          <cell r="L34" t="str">
            <v>45 ～ 49</v>
          </cell>
          <cell r="M34">
            <v>57.91</v>
          </cell>
          <cell r="N34">
            <v>56.4</v>
          </cell>
          <cell r="O34">
            <v>57.16</v>
          </cell>
        </row>
        <row r="35">
          <cell r="L35" t="str">
            <v>50 ～ 54</v>
          </cell>
          <cell r="M35">
            <v>62.98</v>
          </cell>
          <cell r="N35">
            <v>61.03</v>
          </cell>
          <cell r="O35">
            <v>62.02</v>
          </cell>
        </row>
        <row r="36">
          <cell r="L36" t="str">
            <v>55 ～ 59</v>
          </cell>
          <cell r="M36">
            <v>65.36</v>
          </cell>
          <cell r="N36">
            <v>65.849999999999994</v>
          </cell>
          <cell r="O36">
            <v>65.599999999999994</v>
          </cell>
        </row>
        <row r="37">
          <cell r="L37" t="str">
            <v>60 ～ 64</v>
          </cell>
          <cell r="M37">
            <v>69.290000000000006</v>
          </cell>
          <cell r="N37">
            <v>69.42</v>
          </cell>
          <cell r="O37">
            <v>69.36</v>
          </cell>
        </row>
        <row r="38">
          <cell r="L38" t="str">
            <v>65 ～ 69</v>
          </cell>
          <cell r="M38">
            <v>74.040000000000006</v>
          </cell>
          <cell r="N38">
            <v>73.53</v>
          </cell>
          <cell r="O38">
            <v>73.77</v>
          </cell>
        </row>
        <row r="39">
          <cell r="L39" t="str">
            <v>70歳以上</v>
          </cell>
          <cell r="M39">
            <v>71.489999999999995</v>
          </cell>
          <cell r="N39">
            <v>60.71</v>
          </cell>
          <cell r="O39">
            <v>64.81</v>
          </cell>
        </row>
        <row r="40">
          <cell r="L40" t="str">
            <v>平均</v>
          </cell>
          <cell r="M40">
            <v>55.86</v>
          </cell>
          <cell r="N40">
            <v>53.75</v>
          </cell>
          <cell r="O40">
            <v>54.74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98" zoomScaleNormal="98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293</v>
      </c>
      <c r="C7" s="20">
        <v>314</v>
      </c>
      <c r="D7" s="20">
        <f>SUM(B7:C7)</f>
        <v>607</v>
      </c>
      <c r="E7" s="20">
        <v>117</v>
      </c>
      <c r="F7" s="20">
        <v>125</v>
      </c>
      <c r="G7" s="20">
        <f>SUM(E7:F7)</f>
        <v>242</v>
      </c>
      <c r="H7" s="21">
        <f>ROUND(E7/B7*100,2)</f>
        <v>39.93</v>
      </c>
      <c r="I7" s="22">
        <f>ROUND(F7/C7*100,2)</f>
        <v>39.81</v>
      </c>
      <c r="J7" s="23">
        <f>ROUND(G7/D7*100,2)</f>
        <v>39.869999999999997</v>
      </c>
    </row>
    <row r="8" spans="1:10" ht="22.5" customHeight="1" x14ac:dyDescent="0.15">
      <c r="A8" s="24" t="s">
        <v>11</v>
      </c>
      <c r="B8" s="25">
        <v>1905</v>
      </c>
      <c r="C8" s="26">
        <v>1895</v>
      </c>
      <c r="D8" s="26">
        <f>SUM(B8:C8)</f>
        <v>3800</v>
      </c>
      <c r="E8" s="26">
        <v>606</v>
      </c>
      <c r="F8" s="26">
        <v>624</v>
      </c>
      <c r="G8" s="26">
        <f>SUM(E8:F8)</f>
        <v>1230</v>
      </c>
      <c r="H8" s="27">
        <f t="shared" ref="H8:J24" si="0">ROUND(E8/B8*100,2)</f>
        <v>31.81</v>
      </c>
      <c r="I8" s="28">
        <f>ROUND(F8/C8*100,2)</f>
        <v>32.93</v>
      </c>
      <c r="J8" s="29">
        <f t="shared" si="0"/>
        <v>32.369999999999997</v>
      </c>
    </row>
    <row r="9" spans="1:10" ht="22.5" customHeight="1" thickBot="1" x14ac:dyDescent="0.2">
      <c r="A9" s="30" t="s">
        <v>12</v>
      </c>
      <c r="B9" s="31">
        <v>4577</v>
      </c>
      <c r="C9" s="32">
        <v>4921</v>
      </c>
      <c r="D9" s="33">
        <f>SUM(B9:C9)</f>
        <v>9498</v>
      </c>
      <c r="E9" s="32">
        <v>1622</v>
      </c>
      <c r="F9" s="32">
        <v>1607</v>
      </c>
      <c r="G9" s="33">
        <f>SUM(E9:F9)</f>
        <v>3229</v>
      </c>
      <c r="H9" s="34">
        <f t="shared" si="0"/>
        <v>35.44</v>
      </c>
      <c r="I9" s="35">
        <f t="shared" si="0"/>
        <v>32.659999999999997</v>
      </c>
      <c r="J9" s="36">
        <f t="shared" si="0"/>
        <v>34</v>
      </c>
    </row>
    <row r="10" spans="1:10" ht="22.5" customHeight="1" thickTop="1" thickBot="1" x14ac:dyDescent="0.2">
      <c r="A10" s="37" t="s">
        <v>13</v>
      </c>
      <c r="B10" s="38">
        <f t="shared" ref="B10:G10" si="1">SUM(B7:B9)</f>
        <v>6775</v>
      </c>
      <c r="C10" s="39">
        <f>SUM(C7:C9)</f>
        <v>7130</v>
      </c>
      <c r="D10" s="39">
        <f>SUM(D7:D9)</f>
        <v>13905</v>
      </c>
      <c r="E10" s="39">
        <f t="shared" si="1"/>
        <v>2345</v>
      </c>
      <c r="F10" s="39">
        <f t="shared" si="1"/>
        <v>2356</v>
      </c>
      <c r="G10" s="40">
        <f t="shared" si="1"/>
        <v>4701</v>
      </c>
      <c r="H10" s="41">
        <f>ROUND(E10/B10*100,2)</f>
        <v>34.61</v>
      </c>
      <c r="I10" s="41">
        <f t="shared" si="0"/>
        <v>33.04</v>
      </c>
      <c r="J10" s="42">
        <f t="shared" si="0"/>
        <v>33.81</v>
      </c>
    </row>
    <row r="11" spans="1:10" ht="22.5" customHeight="1" thickTop="1" x14ac:dyDescent="0.15">
      <c r="A11" s="43" t="s">
        <v>14</v>
      </c>
      <c r="B11" s="44">
        <v>6134</v>
      </c>
      <c r="C11" s="45">
        <v>6788</v>
      </c>
      <c r="D11" s="46">
        <f>SUM(B11:C11)</f>
        <v>12922</v>
      </c>
      <c r="E11" s="45">
        <v>2796</v>
      </c>
      <c r="F11" s="45">
        <v>2987</v>
      </c>
      <c r="G11" s="45">
        <f>SUM(E11:F11)</f>
        <v>5783</v>
      </c>
      <c r="H11" s="47">
        <f t="shared" si="0"/>
        <v>45.58</v>
      </c>
      <c r="I11" s="48">
        <f t="shared" si="0"/>
        <v>44</v>
      </c>
      <c r="J11" s="49">
        <f t="shared" si="0"/>
        <v>44.75</v>
      </c>
    </row>
    <row r="12" spans="1:10" ht="22.5" customHeight="1" thickBot="1" x14ac:dyDescent="0.2">
      <c r="A12" s="30" t="s">
        <v>15</v>
      </c>
      <c r="B12" s="31">
        <v>7005</v>
      </c>
      <c r="C12" s="32">
        <v>7867</v>
      </c>
      <c r="D12" s="50">
        <f>SUM(B12:C12)</f>
        <v>14872</v>
      </c>
      <c r="E12" s="32">
        <v>3629</v>
      </c>
      <c r="F12" s="32">
        <v>3832</v>
      </c>
      <c r="G12" s="32">
        <f>SUM(E12:F12)</f>
        <v>7461</v>
      </c>
      <c r="H12" s="34">
        <f t="shared" si="0"/>
        <v>51.81</v>
      </c>
      <c r="I12" s="35">
        <f t="shared" si="0"/>
        <v>48.71</v>
      </c>
      <c r="J12" s="36">
        <f t="shared" si="0"/>
        <v>50.17</v>
      </c>
    </row>
    <row r="13" spans="1:10" ht="22.5" customHeight="1" thickTop="1" thickBot="1" x14ac:dyDescent="0.2">
      <c r="A13" s="37" t="s">
        <v>16</v>
      </c>
      <c r="B13" s="38">
        <f t="shared" ref="B13:G13" si="2">SUM(B11:B12)</f>
        <v>13139</v>
      </c>
      <c r="C13" s="39">
        <f t="shared" si="2"/>
        <v>14655</v>
      </c>
      <c r="D13" s="39">
        <f t="shared" si="2"/>
        <v>27794</v>
      </c>
      <c r="E13" s="39">
        <f t="shared" si="2"/>
        <v>6425</v>
      </c>
      <c r="F13" s="39">
        <f t="shared" si="2"/>
        <v>6819</v>
      </c>
      <c r="G13" s="40">
        <f t="shared" si="2"/>
        <v>13244</v>
      </c>
      <c r="H13" s="41">
        <f t="shared" si="0"/>
        <v>48.9</v>
      </c>
      <c r="I13" s="41">
        <f t="shared" si="0"/>
        <v>46.53</v>
      </c>
      <c r="J13" s="42">
        <f t="shared" si="0"/>
        <v>47.65</v>
      </c>
    </row>
    <row r="14" spans="1:10" ht="22.5" customHeight="1" thickTop="1" x14ac:dyDescent="0.15">
      <c r="A14" s="43" t="s">
        <v>17</v>
      </c>
      <c r="B14" s="44">
        <v>6711</v>
      </c>
      <c r="C14" s="45">
        <v>7563</v>
      </c>
      <c r="D14" s="46">
        <f>SUM(B14:C14)</f>
        <v>14274</v>
      </c>
      <c r="E14" s="45">
        <v>3605</v>
      </c>
      <c r="F14" s="45">
        <v>4045</v>
      </c>
      <c r="G14" s="45">
        <f>SUM(E14:F14)</f>
        <v>7650</v>
      </c>
      <c r="H14" s="47">
        <f t="shared" si="0"/>
        <v>53.72</v>
      </c>
      <c r="I14" s="48">
        <f t="shared" si="0"/>
        <v>53.48</v>
      </c>
      <c r="J14" s="49">
        <f t="shared" si="0"/>
        <v>53.59</v>
      </c>
    </row>
    <row r="15" spans="1:10" ht="22.5" customHeight="1" thickBot="1" x14ac:dyDescent="0.2">
      <c r="A15" s="30" t="s">
        <v>18</v>
      </c>
      <c r="B15" s="31">
        <v>5574</v>
      </c>
      <c r="C15" s="32">
        <v>5571</v>
      </c>
      <c r="D15" s="50">
        <f>SUM(B15:C15)</f>
        <v>11145</v>
      </c>
      <c r="E15" s="32">
        <v>3228</v>
      </c>
      <c r="F15" s="32">
        <v>3142</v>
      </c>
      <c r="G15" s="32">
        <f>SUM(E15:F15)</f>
        <v>6370</v>
      </c>
      <c r="H15" s="34">
        <f t="shared" si="0"/>
        <v>57.91</v>
      </c>
      <c r="I15" s="35">
        <f t="shared" si="0"/>
        <v>56.4</v>
      </c>
      <c r="J15" s="36">
        <f t="shared" si="0"/>
        <v>57.16</v>
      </c>
    </row>
    <row r="16" spans="1:10" ht="22.5" customHeight="1" thickTop="1" thickBot="1" x14ac:dyDescent="0.2">
      <c r="A16" s="37" t="s">
        <v>19</v>
      </c>
      <c r="B16" s="38">
        <f t="shared" ref="B16:G16" si="3">SUM(B14:B15)</f>
        <v>12285</v>
      </c>
      <c r="C16" s="39">
        <f t="shared" si="3"/>
        <v>13134</v>
      </c>
      <c r="D16" s="39">
        <f t="shared" si="3"/>
        <v>25419</v>
      </c>
      <c r="E16" s="39">
        <f t="shared" si="3"/>
        <v>6833</v>
      </c>
      <c r="F16" s="39">
        <f t="shared" si="3"/>
        <v>7187</v>
      </c>
      <c r="G16" s="40">
        <f t="shared" si="3"/>
        <v>14020</v>
      </c>
      <c r="H16" s="41">
        <f t="shared" si="0"/>
        <v>55.62</v>
      </c>
      <c r="I16" s="41">
        <f t="shared" si="0"/>
        <v>54.72</v>
      </c>
      <c r="J16" s="42">
        <f t="shared" si="0"/>
        <v>55.16</v>
      </c>
    </row>
    <row r="17" spans="1:15" ht="22.5" customHeight="1" thickTop="1" x14ac:dyDescent="0.15">
      <c r="A17" s="43" t="s">
        <v>20</v>
      </c>
      <c r="B17" s="44">
        <v>3963</v>
      </c>
      <c r="C17" s="45">
        <v>3826</v>
      </c>
      <c r="D17" s="46">
        <f>SUM(B17:C17)</f>
        <v>7789</v>
      </c>
      <c r="E17" s="45">
        <v>2496</v>
      </c>
      <c r="F17" s="45">
        <v>2335</v>
      </c>
      <c r="G17" s="45">
        <f>SUM(E17:F17)</f>
        <v>4831</v>
      </c>
      <c r="H17" s="47">
        <f t="shared" si="0"/>
        <v>62.98</v>
      </c>
      <c r="I17" s="48">
        <f t="shared" si="0"/>
        <v>61.03</v>
      </c>
      <c r="J17" s="49">
        <f t="shared" si="0"/>
        <v>62.02</v>
      </c>
    </row>
    <row r="18" spans="1:15" ht="22.5" customHeight="1" thickBot="1" x14ac:dyDescent="0.2">
      <c r="A18" s="30" t="s">
        <v>21</v>
      </c>
      <c r="B18" s="31">
        <v>2858</v>
      </c>
      <c r="C18" s="32">
        <v>2849</v>
      </c>
      <c r="D18" s="50">
        <f>SUM(B18:C18)</f>
        <v>5707</v>
      </c>
      <c r="E18" s="32">
        <v>1868</v>
      </c>
      <c r="F18" s="32">
        <v>1876</v>
      </c>
      <c r="G18" s="32">
        <f>SUM(E18:F18)</f>
        <v>3744</v>
      </c>
      <c r="H18" s="34">
        <f t="shared" si="0"/>
        <v>65.36</v>
      </c>
      <c r="I18" s="35">
        <f t="shared" si="0"/>
        <v>65.849999999999994</v>
      </c>
      <c r="J18" s="36">
        <f t="shared" si="0"/>
        <v>65.599999999999994</v>
      </c>
    </row>
    <row r="19" spans="1:15" ht="22.5" customHeight="1" thickTop="1" thickBot="1" x14ac:dyDescent="0.2">
      <c r="A19" s="37" t="s">
        <v>22</v>
      </c>
      <c r="B19" s="38">
        <f t="shared" ref="B19:G19" si="4">SUM(B17:B18)</f>
        <v>6821</v>
      </c>
      <c r="C19" s="39">
        <f t="shared" si="4"/>
        <v>6675</v>
      </c>
      <c r="D19" s="39">
        <f t="shared" si="4"/>
        <v>13496</v>
      </c>
      <c r="E19" s="39">
        <f t="shared" si="4"/>
        <v>4364</v>
      </c>
      <c r="F19" s="39">
        <f t="shared" si="4"/>
        <v>4211</v>
      </c>
      <c r="G19" s="40">
        <f t="shared" si="4"/>
        <v>8575</v>
      </c>
      <c r="H19" s="41">
        <f t="shared" si="0"/>
        <v>63.98</v>
      </c>
      <c r="I19" s="41">
        <f t="shared" si="0"/>
        <v>63.09</v>
      </c>
      <c r="J19" s="42">
        <f t="shared" si="0"/>
        <v>63.54</v>
      </c>
    </row>
    <row r="20" spans="1:15" ht="22.5" customHeight="1" thickTop="1" x14ac:dyDescent="0.15">
      <c r="A20" s="43" t="s">
        <v>23</v>
      </c>
      <c r="B20" s="44">
        <v>3120</v>
      </c>
      <c r="C20" s="45">
        <v>3195</v>
      </c>
      <c r="D20" s="46">
        <f>SUM(B20:C20)</f>
        <v>6315</v>
      </c>
      <c r="E20" s="45">
        <v>2162</v>
      </c>
      <c r="F20" s="45">
        <v>2218</v>
      </c>
      <c r="G20" s="45">
        <f>SUM(E20:F20)</f>
        <v>4380</v>
      </c>
      <c r="H20" s="47">
        <f t="shared" si="0"/>
        <v>69.290000000000006</v>
      </c>
      <c r="I20" s="48">
        <f t="shared" si="0"/>
        <v>69.42</v>
      </c>
      <c r="J20" s="49">
        <f t="shared" si="0"/>
        <v>69.36</v>
      </c>
    </row>
    <row r="21" spans="1:15" ht="22.5" customHeight="1" thickBot="1" x14ac:dyDescent="0.2">
      <c r="A21" s="30" t="s">
        <v>24</v>
      </c>
      <c r="B21" s="31">
        <v>2816</v>
      </c>
      <c r="C21" s="32">
        <v>3192</v>
      </c>
      <c r="D21" s="50">
        <f>SUM(B21:C21)</f>
        <v>6008</v>
      </c>
      <c r="E21" s="32">
        <v>2085</v>
      </c>
      <c r="F21" s="32">
        <v>2347</v>
      </c>
      <c r="G21" s="32">
        <f>SUM(E21:F21)</f>
        <v>4432</v>
      </c>
      <c r="H21" s="34">
        <f t="shared" si="0"/>
        <v>74.040000000000006</v>
      </c>
      <c r="I21" s="35">
        <f t="shared" si="0"/>
        <v>73.53</v>
      </c>
      <c r="J21" s="36">
        <f t="shared" si="0"/>
        <v>73.77</v>
      </c>
    </row>
    <row r="22" spans="1:15" ht="22.5" customHeight="1" thickTop="1" thickBot="1" x14ac:dyDescent="0.2">
      <c r="A22" s="37" t="s">
        <v>25</v>
      </c>
      <c r="B22" s="38">
        <f t="shared" ref="B22:G22" si="5">SUM(B20:B21)</f>
        <v>5936</v>
      </c>
      <c r="C22" s="39">
        <f t="shared" si="5"/>
        <v>6387</v>
      </c>
      <c r="D22" s="39">
        <f t="shared" si="5"/>
        <v>12323</v>
      </c>
      <c r="E22" s="39">
        <f t="shared" si="5"/>
        <v>4247</v>
      </c>
      <c r="F22" s="39">
        <f t="shared" si="5"/>
        <v>4565</v>
      </c>
      <c r="G22" s="40">
        <f t="shared" si="5"/>
        <v>8812</v>
      </c>
      <c r="H22" s="41">
        <f>ROUND(E22/B22*100,2)</f>
        <v>71.55</v>
      </c>
      <c r="I22" s="41">
        <f t="shared" si="0"/>
        <v>71.47</v>
      </c>
      <c r="J22" s="42">
        <f t="shared" si="0"/>
        <v>71.510000000000005</v>
      </c>
    </row>
    <row r="23" spans="1:15" ht="22.5" customHeight="1" thickTop="1" thickBot="1" x14ac:dyDescent="0.2">
      <c r="A23" s="51" t="s">
        <v>26</v>
      </c>
      <c r="B23" s="52">
        <v>5746</v>
      </c>
      <c r="C23" s="53">
        <v>9384</v>
      </c>
      <c r="D23" s="54">
        <f>SUM(B23:C23)</f>
        <v>15130</v>
      </c>
      <c r="E23" s="53">
        <v>4108</v>
      </c>
      <c r="F23" s="53">
        <v>5697</v>
      </c>
      <c r="G23" s="53">
        <f>SUM(E23:F23)</f>
        <v>9805</v>
      </c>
      <c r="H23" s="55">
        <f t="shared" si="0"/>
        <v>71.489999999999995</v>
      </c>
      <c r="I23" s="56">
        <f t="shared" si="0"/>
        <v>60.71</v>
      </c>
      <c r="J23" s="57">
        <f t="shared" si="0"/>
        <v>64.81</v>
      </c>
    </row>
    <row r="24" spans="1:15" ht="22.5" customHeight="1" thickTop="1" thickBot="1" x14ac:dyDescent="0.2">
      <c r="A24" s="58" t="s">
        <v>27</v>
      </c>
      <c r="B24" s="59">
        <f>B10+B13+B16+B19+B22+B23</f>
        <v>50702</v>
      </c>
      <c r="C24" s="60">
        <f t="shared" ref="C24:D24" si="6">C10+C13+C16+C19+C22+C23</f>
        <v>57365</v>
      </c>
      <c r="D24" s="61">
        <f t="shared" si="6"/>
        <v>108067</v>
      </c>
      <c r="E24" s="60">
        <f>E10+E13+E16+E19+E22+E23</f>
        <v>28322</v>
      </c>
      <c r="F24" s="60">
        <f>F10+F13+F16+F19+F22+F23</f>
        <v>30835</v>
      </c>
      <c r="G24" s="60">
        <f>G10+G13+G16+G19+G22+G23</f>
        <v>59157</v>
      </c>
      <c r="H24" s="62">
        <f>ROUND(E24/B24*100,2)</f>
        <v>55.86</v>
      </c>
      <c r="I24" s="62">
        <f t="shared" si="0"/>
        <v>53.75</v>
      </c>
      <c r="J24" s="63">
        <f>ROUND(G24/D24*100,2)</f>
        <v>54.74</v>
      </c>
    </row>
    <row r="25" spans="1:15" ht="21" customHeight="1" thickBot="1" x14ac:dyDescent="0.2"/>
    <row r="26" spans="1:15" ht="21" customHeight="1" x14ac:dyDescent="0.15">
      <c r="L26" s="4" t="s">
        <v>2</v>
      </c>
      <c r="M26" s="8" t="s">
        <v>28</v>
      </c>
      <c r="N26" s="6"/>
      <c r="O26" s="9"/>
    </row>
    <row r="27" spans="1:15" ht="21" customHeight="1" thickBot="1" x14ac:dyDescent="0.2">
      <c r="L27" s="10"/>
      <c r="M27" s="14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21">
        <f t="shared" ref="M28:O30" si="7">H7</f>
        <v>39.93</v>
      </c>
      <c r="N28" s="22">
        <f t="shared" si="7"/>
        <v>39.81</v>
      </c>
      <c r="O28" s="23">
        <f t="shared" si="7"/>
        <v>39.869999999999997</v>
      </c>
    </row>
    <row r="29" spans="1:15" ht="21" customHeight="1" x14ac:dyDescent="0.15">
      <c r="L29" s="24" t="s">
        <v>11</v>
      </c>
      <c r="M29" s="27">
        <f t="shared" si="7"/>
        <v>31.81</v>
      </c>
      <c r="N29" s="28">
        <f t="shared" si="7"/>
        <v>32.93</v>
      </c>
      <c r="O29" s="29">
        <f t="shared" si="7"/>
        <v>32.369999999999997</v>
      </c>
    </row>
    <row r="30" spans="1:15" ht="21" customHeight="1" x14ac:dyDescent="0.15">
      <c r="L30" s="30" t="s">
        <v>12</v>
      </c>
      <c r="M30" s="34">
        <f t="shared" si="7"/>
        <v>35.44</v>
      </c>
      <c r="N30" s="35">
        <f t="shared" si="7"/>
        <v>32.659999999999997</v>
      </c>
      <c r="O30" s="36">
        <f t="shared" si="7"/>
        <v>34</v>
      </c>
    </row>
    <row r="31" spans="1:15" ht="21" customHeight="1" x14ac:dyDescent="0.15">
      <c r="L31" s="24" t="s">
        <v>14</v>
      </c>
      <c r="M31" s="27">
        <f t="shared" ref="M31:O32" si="8">H11</f>
        <v>45.58</v>
      </c>
      <c r="N31" s="28">
        <f t="shared" si="8"/>
        <v>44</v>
      </c>
      <c r="O31" s="29">
        <f t="shared" si="8"/>
        <v>44.75</v>
      </c>
    </row>
    <row r="32" spans="1:15" ht="21" customHeight="1" x14ac:dyDescent="0.15">
      <c r="L32" s="24" t="s">
        <v>15</v>
      </c>
      <c r="M32" s="27">
        <f t="shared" si="8"/>
        <v>51.81</v>
      </c>
      <c r="N32" s="28">
        <f t="shared" si="8"/>
        <v>48.71</v>
      </c>
      <c r="O32" s="29">
        <f t="shared" si="8"/>
        <v>50.17</v>
      </c>
    </row>
    <row r="33" spans="12:15" ht="21" customHeight="1" x14ac:dyDescent="0.15">
      <c r="L33" s="24" t="s">
        <v>17</v>
      </c>
      <c r="M33" s="27">
        <f t="shared" ref="M33:O34" si="9">H14</f>
        <v>53.72</v>
      </c>
      <c r="N33" s="28">
        <f t="shared" si="9"/>
        <v>53.48</v>
      </c>
      <c r="O33" s="29">
        <f t="shared" si="9"/>
        <v>53.59</v>
      </c>
    </row>
    <row r="34" spans="12:15" ht="21" customHeight="1" x14ac:dyDescent="0.15">
      <c r="L34" s="24" t="s">
        <v>18</v>
      </c>
      <c r="M34" s="27">
        <f t="shared" si="9"/>
        <v>57.91</v>
      </c>
      <c r="N34" s="28">
        <f t="shared" si="9"/>
        <v>56.4</v>
      </c>
      <c r="O34" s="29">
        <f t="shared" si="9"/>
        <v>57.16</v>
      </c>
    </row>
    <row r="35" spans="12:15" ht="21" customHeight="1" x14ac:dyDescent="0.15">
      <c r="L35" s="24" t="s">
        <v>20</v>
      </c>
      <c r="M35" s="27">
        <f t="shared" ref="M35:O36" si="10">H17</f>
        <v>62.98</v>
      </c>
      <c r="N35" s="28">
        <f t="shared" si="10"/>
        <v>61.03</v>
      </c>
      <c r="O35" s="29">
        <f t="shared" si="10"/>
        <v>62.02</v>
      </c>
    </row>
    <row r="36" spans="12:15" ht="21" customHeight="1" x14ac:dyDescent="0.15">
      <c r="L36" s="24" t="s">
        <v>21</v>
      </c>
      <c r="M36" s="27">
        <f t="shared" si="10"/>
        <v>65.36</v>
      </c>
      <c r="N36" s="28">
        <f t="shared" si="10"/>
        <v>65.849999999999994</v>
      </c>
      <c r="O36" s="29">
        <f t="shared" si="10"/>
        <v>65.599999999999994</v>
      </c>
    </row>
    <row r="37" spans="12:15" ht="21" customHeight="1" x14ac:dyDescent="0.15">
      <c r="L37" s="24" t="s">
        <v>23</v>
      </c>
      <c r="M37" s="27">
        <f t="shared" ref="M37:O38" si="11">H20</f>
        <v>69.290000000000006</v>
      </c>
      <c r="N37" s="28">
        <f t="shared" si="11"/>
        <v>69.42</v>
      </c>
      <c r="O37" s="29">
        <f t="shared" si="11"/>
        <v>69.36</v>
      </c>
    </row>
    <row r="38" spans="12:15" ht="21" customHeight="1" thickBot="1" x14ac:dyDescent="0.2">
      <c r="L38" s="30" t="s">
        <v>24</v>
      </c>
      <c r="M38" s="34">
        <f t="shared" si="11"/>
        <v>74.040000000000006</v>
      </c>
      <c r="N38" s="35">
        <f t="shared" si="11"/>
        <v>73.53</v>
      </c>
      <c r="O38" s="36">
        <f t="shared" si="11"/>
        <v>73.77</v>
      </c>
    </row>
    <row r="39" spans="12:15" ht="21" customHeight="1" thickTop="1" thickBot="1" x14ac:dyDescent="0.2">
      <c r="L39" s="51" t="s">
        <v>26</v>
      </c>
      <c r="M39" s="55">
        <f t="shared" ref="M39:O40" si="12">H23</f>
        <v>71.489999999999995</v>
      </c>
      <c r="N39" s="56">
        <f t="shared" si="12"/>
        <v>60.71</v>
      </c>
      <c r="O39" s="57">
        <f t="shared" si="12"/>
        <v>64.81</v>
      </c>
    </row>
    <row r="40" spans="12:15" ht="21" customHeight="1" thickTop="1" thickBot="1" x14ac:dyDescent="0.2">
      <c r="L40" s="58" t="s">
        <v>9</v>
      </c>
      <c r="M40" s="62">
        <f t="shared" si="12"/>
        <v>55.86</v>
      </c>
      <c r="N40" s="62">
        <f t="shared" si="12"/>
        <v>53.75</v>
      </c>
      <c r="O40" s="63">
        <f t="shared" si="12"/>
        <v>54.74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78740157480314965" bottom="0.71" header="0.51181102362204722" footer="0.51181102362204722"/>
  <pageSetup paperSize="9" scale="99" orientation="portrait" horizontalDpi="300" verticalDpi="300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H25参議(都選出)</vt:lpstr>
      <vt:lpstr>'H25参議(都選出)'!Print_Area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2023-07-13T04:32:59Z</dcterms:created>
  <dcterms:modified xsi:type="dcterms:W3CDTF">2023-07-13T04:33:14Z</dcterms:modified>
</cp:coreProperties>
</file>