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選挙管理委員会事務局共用\ホームページ\☆オープンデータ\年代別投票状況\衆議\"/>
    </mc:Choice>
  </mc:AlternateContent>
  <bookViews>
    <workbookView xWindow="0" yWindow="0" windowWidth="20490" windowHeight="6405"/>
  </bookViews>
  <sheets>
    <sheet name="H24衆議(小選挙区)" sheetId="1" r:id="rId1"/>
  </sheets>
  <externalReferences>
    <externalReference r:id="rId2"/>
  </externalReferences>
  <definedNames>
    <definedName name="_xlnm.Print_Area" localSheetId="0">'H24衆議(小選挙区)'!$A$1:$J$37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9" i="1" l="1"/>
  <c r="N36" i="1"/>
  <c r="M35" i="1"/>
  <c r="N32" i="1"/>
  <c r="M31" i="1"/>
  <c r="I23" i="1"/>
  <c r="N39" i="1" s="1"/>
  <c r="H23" i="1"/>
  <c r="G23" i="1"/>
  <c r="J23" i="1" s="1"/>
  <c r="O39" i="1" s="1"/>
  <c r="D23" i="1"/>
  <c r="F22" i="1"/>
  <c r="I22" i="1" s="1"/>
  <c r="E22" i="1"/>
  <c r="C22" i="1"/>
  <c r="B22" i="1"/>
  <c r="H22" i="1" s="1"/>
  <c r="I21" i="1"/>
  <c r="N38" i="1" s="1"/>
  <c r="H21" i="1"/>
  <c r="M38" i="1" s="1"/>
  <c r="G21" i="1"/>
  <c r="J21" i="1" s="1"/>
  <c r="O38" i="1" s="1"/>
  <c r="D21" i="1"/>
  <c r="I20" i="1"/>
  <c r="N37" i="1" s="1"/>
  <c r="H20" i="1"/>
  <c r="M37" i="1" s="1"/>
  <c r="G20" i="1"/>
  <c r="G22" i="1" s="1"/>
  <c r="J22" i="1" s="1"/>
  <c r="D20" i="1"/>
  <c r="D22" i="1" s="1"/>
  <c r="F19" i="1"/>
  <c r="E19" i="1"/>
  <c r="H19" i="1" s="1"/>
  <c r="C19" i="1"/>
  <c r="I19" i="1" s="1"/>
  <c r="B19" i="1"/>
  <c r="I18" i="1"/>
  <c r="H18" i="1"/>
  <c r="M36" i="1" s="1"/>
  <c r="G18" i="1"/>
  <c r="D18" i="1"/>
  <c r="J18" i="1" s="1"/>
  <c r="O36" i="1" s="1"/>
  <c r="I17" i="1"/>
  <c r="N35" i="1" s="1"/>
  <c r="H17" i="1"/>
  <c r="G17" i="1"/>
  <c r="J17" i="1" s="1"/>
  <c r="O35" i="1" s="1"/>
  <c r="D17" i="1"/>
  <c r="D19" i="1" s="1"/>
  <c r="F16" i="1"/>
  <c r="I16" i="1" s="1"/>
  <c r="E16" i="1"/>
  <c r="C16" i="1"/>
  <c r="B16" i="1"/>
  <c r="H16" i="1" s="1"/>
  <c r="I15" i="1"/>
  <c r="N34" i="1" s="1"/>
  <c r="H15" i="1"/>
  <c r="M34" i="1" s="1"/>
  <c r="G15" i="1"/>
  <c r="J15" i="1" s="1"/>
  <c r="O34" i="1" s="1"/>
  <c r="D15" i="1"/>
  <c r="I14" i="1"/>
  <c r="N33" i="1" s="1"/>
  <c r="H14" i="1"/>
  <c r="M33" i="1" s="1"/>
  <c r="G14" i="1"/>
  <c r="G16" i="1" s="1"/>
  <c r="J16" i="1" s="1"/>
  <c r="D14" i="1"/>
  <c r="D16" i="1" s="1"/>
  <c r="F13" i="1"/>
  <c r="E13" i="1"/>
  <c r="H13" i="1" s="1"/>
  <c r="C13" i="1"/>
  <c r="I13" i="1" s="1"/>
  <c r="B13" i="1"/>
  <c r="I12" i="1"/>
  <c r="H12" i="1"/>
  <c r="M32" i="1" s="1"/>
  <c r="G12" i="1"/>
  <c r="D12" i="1"/>
  <c r="J12" i="1" s="1"/>
  <c r="O32" i="1" s="1"/>
  <c r="I11" i="1"/>
  <c r="N31" i="1" s="1"/>
  <c r="H11" i="1"/>
  <c r="G11" i="1"/>
  <c r="J11" i="1" s="1"/>
  <c r="O31" i="1" s="1"/>
  <c r="D11" i="1"/>
  <c r="D13" i="1" s="1"/>
  <c r="F10" i="1"/>
  <c r="I10" i="1" s="1"/>
  <c r="E10" i="1"/>
  <c r="E24" i="1" s="1"/>
  <c r="C10" i="1"/>
  <c r="C24" i="1" s="1"/>
  <c r="B10" i="1"/>
  <c r="B24" i="1" s="1"/>
  <c r="I9" i="1"/>
  <c r="N30" i="1" s="1"/>
  <c r="H9" i="1"/>
  <c r="M30" i="1" s="1"/>
  <c r="G9" i="1"/>
  <c r="J9" i="1" s="1"/>
  <c r="O30" i="1" s="1"/>
  <c r="D9" i="1"/>
  <c r="I8" i="1"/>
  <c r="N29" i="1" s="1"/>
  <c r="H8" i="1"/>
  <c r="M29" i="1" s="1"/>
  <c r="G8" i="1"/>
  <c r="D8" i="1"/>
  <c r="D10" i="1" s="1"/>
  <c r="D24" i="1" s="1"/>
  <c r="I7" i="1"/>
  <c r="N28" i="1" s="1"/>
  <c r="H7" i="1"/>
  <c r="M28" i="1" s="1"/>
  <c r="G7" i="1"/>
  <c r="G10" i="1" s="1"/>
  <c r="D7" i="1"/>
  <c r="J10" i="1" l="1"/>
  <c r="H24" i="1"/>
  <c r="M40" i="1" s="1"/>
  <c r="J8" i="1"/>
  <c r="O29" i="1" s="1"/>
  <c r="H10" i="1"/>
  <c r="G13" i="1"/>
  <c r="J13" i="1" s="1"/>
  <c r="J14" i="1"/>
  <c r="O33" i="1" s="1"/>
  <c r="G19" i="1"/>
  <c r="J19" i="1" s="1"/>
  <c r="J20" i="1"/>
  <c r="O37" i="1" s="1"/>
  <c r="F24" i="1"/>
  <c r="I24" i="1" s="1"/>
  <c r="N40" i="1" s="1"/>
  <c r="J7" i="1"/>
  <c r="O28" i="1" s="1"/>
  <c r="G24" i="1" l="1"/>
  <c r="J24" i="1" s="1"/>
  <c r="O40" i="1" s="1"/>
</calcChain>
</file>

<file path=xl/sharedStrings.xml><?xml version="1.0" encoding="utf-8"?>
<sst xmlns="http://schemas.openxmlformats.org/spreadsheetml/2006/main" count="51" uniqueCount="28">
  <si>
    <t>年代別投票状況</t>
    <rPh sb="0" eb="3">
      <t>ネンダイベツ</t>
    </rPh>
    <rPh sb="3" eb="5">
      <t>トウヒョウ</t>
    </rPh>
    <rPh sb="5" eb="7">
      <t>ジョウキョウ</t>
    </rPh>
    <phoneticPr fontId="2"/>
  </si>
  <si>
    <t>平成24年12月16日執行　衆議院（小選挙区選出）議員選挙</t>
    <rPh sb="0" eb="2">
      <t>ヘイセイ</t>
    </rPh>
    <rPh sb="4" eb="5">
      <t>ネン</t>
    </rPh>
    <rPh sb="7" eb="8">
      <t>ツキ</t>
    </rPh>
    <rPh sb="10" eb="11">
      <t>ニチ</t>
    </rPh>
    <rPh sb="11" eb="13">
      <t>シッコウ</t>
    </rPh>
    <rPh sb="14" eb="17">
      <t>シュウギイン</t>
    </rPh>
    <rPh sb="18" eb="19">
      <t>ショウ</t>
    </rPh>
    <rPh sb="19" eb="22">
      <t>センキョク</t>
    </rPh>
    <rPh sb="22" eb="24">
      <t>センシュツ</t>
    </rPh>
    <rPh sb="25" eb="27">
      <t>ギイン</t>
    </rPh>
    <rPh sb="27" eb="29">
      <t>センキョ</t>
    </rPh>
    <phoneticPr fontId="2"/>
  </si>
  <si>
    <t>年代別</t>
    <rPh sb="0" eb="3">
      <t>ネンダイベツ</t>
    </rPh>
    <phoneticPr fontId="2"/>
  </si>
  <si>
    <t>当日有権者数</t>
    <rPh sb="0" eb="2">
      <t>トウジツ</t>
    </rPh>
    <rPh sb="2" eb="5">
      <t>ユウケンシャ</t>
    </rPh>
    <rPh sb="5" eb="6">
      <t>スウ</t>
    </rPh>
    <phoneticPr fontId="2"/>
  </si>
  <si>
    <t>投票者数</t>
    <rPh sb="0" eb="2">
      <t>トウヒョウ</t>
    </rPh>
    <rPh sb="2" eb="4">
      <t>シャスウ</t>
    </rPh>
    <phoneticPr fontId="2"/>
  </si>
  <si>
    <t>投票率(％)</t>
    <rPh sb="0" eb="3">
      <t>トウヒョウリツ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</si>
  <si>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</si>
  <si>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</si>
  <si>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</si>
  <si>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平均</t>
    <rPh sb="0" eb="2">
      <t>ヘイキン</t>
    </rPh>
    <phoneticPr fontId="2"/>
  </si>
  <si>
    <t>20歳</t>
    <rPh sb="2" eb="3">
      <t>サイ</t>
    </rPh>
    <phoneticPr fontId="2"/>
  </si>
  <si>
    <t>21 ～ 24</t>
    <phoneticPr fontId="2"/>
  </si>
  <si>
    <t>25 ～ 29</t>
    <phoneticPr fontId="2"/>
  </si>
  <si>
    <t>20歳代計</t>
    <rPh sb="2" eb="3">
      <t>サイ</t>
    </rPh>
    <rPh sb="3" eb="4">
      <t>ダイ</t>
    </rPh>
    <rPh sb="4" eb="5">
      <t>ケイ</t>
    </rPh>
    <phoneticPr fontId="2"/>
  </si>
  <si>
    <t>30 ～ 34</t>
    <phoneticPr fontId="2"/>
  </si>
  <si>
    <t>35 ～ 39</t>
    <phoneticPr fontId="2"/>
  </si>
  <si>
    <t>30歳代計</t>
    <rPh sb="2" eb="3">
      <t>サイ</t>
    </rPh>
    <rPh sb="3" eb="4">
      <t>ダイ</t>
    </rPh>
    <rPh sb="4" eb="5">
      <t>ケイ</t>
    </rPh>
    <phoneticPr fontId="2"/>
  </si>
  <si>
    <t>40 ～ 44</t>
    <phoneticPr fontId="2"/>
  </si>
  <si>
    <t>45 ～ 49</t>
    <phoneticPr fontId="2"/>
  </si>
  <si>
    <t>40歳代計</t>
    <rPh sb="2" eb="3">
      <t>サイ</t>
    </rPh>
    <rPh sb="3" eb="4">
      <t>ダイ</t>
    </rPh>
    <rPh sb="4" eb="5">
      <t>ケイ</t>
    </rPh>
    <phoneticPr fontId="2"/>
  </si>
  <si>
    <t>50 ～ 54</t>
    <phoneticPr fontId="2"/>
  </si>
  <si>
    <t>55 ～ 59</t>
    <phoneticPr fontId="2"/>
  </si>
  <si>
    <t>50歳代計</t>
    <rPh sb="2" eb="3">
      <t>サイ</t>
    </rPh>
    <rPh sb="3" eb="4">
      <t>ダイ</t>
    </rPh>
    <rPh sb="4" eb="5">
      <t>ケイ</t>
    </rPh>
    <phoneticPr fontId="2"/>
  </si>
  <si>
    <t>60 ～ 64</t>
    <phoneticPr fontId="2"/>
  </si>
  <si>
    <t>65 ～ 69</t>
    <phoneticPr fontId="2"/>
  </si>
  <si>
    <t>60歳代計</t>
    <rPh sb="2" eb="5">
      <t>サイダイケイ</t>
    </rPh>
    <phoneticPr fontId="2"/>
  </si>
  <si>
    <t>70歳以上</t>
    <rPh sb="2" eb="5">
      <t>サイイジョウ</t>
    </rPh>
    <phoneticPr fontId="2"/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</si>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</sst>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4" x14ac:knownFonts="1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distributed" vertical="center" justifyLastLine="1"/>
    </xf>
    <xf numFmtId="0" fontId="0" fillId="0" borderId="7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horizontal="distributed" vertical="center" justifyLastLine="1"/>
    </xf>
    <xf numFmtId="0" fontId="3" fillId="0" borderId="9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distributed" vertical="center" justifyLastLine="1"/>
    </xf>
    <xf numFmtId="0" fontId="3" fillId="0" borderId="11" xfId="0" applyFont="1" applyBorder="1" applyAlignment="1">
      <alignment horizontal="distributed" vertical="center" justifyLastLine="1"/>
    </xf>
    <xf numFmtId="0" fontId="3" fillId="0" borderId="12" xfId="0" applyFont="1" applyBorder="1" applyAlignment="1">
      <alignment horizontal="distributed" vertical="center" justifyLastLine="1"/>
    </xf>
    <xf numFmtId="0" fontId="3" fillId="0" borderId="13" xfId="0" applyFont="1" applyBorder="1" applyAlignment="1">
      <alignment horizontal="distributed" vertical="center" justifyLastLine="1"/>
    </xf>
    <xf numFmtId="0" fontId="3" fillId="0" borderId="0" xfId="0" applyFont="1" applyAlignment="1">
      <alignment horizontal="distributed" vertical="center" justifyLastLine="1"/>
    </xf>
    <xf numFmtId="0" fontId="3" fillId="0" borderId="14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vertical="center"/>
    </xf>
    <xf numFmtId="177" fontId="3" fillId="0" borderId="5" xfId="0" applyNumberFormat="1" applyFont="1" applyBorder="1" applyAlignment="1">
      <alignment vertical="center"/>
    </xf>
    <xf numFmtId="177" fontId="3" fillId="0" borderId="3" xfId="0" applyNumberFormat="1" applyFont="1" applyBorder="1" applyAlignment="1">
      <alignment vertical="center"/>
    </xf>
    <xf numFmtId="177" fontId="3" fillId="0" borderId="6" xfId="0" applyNumberFormat="1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176" fontId="3" fillId="0" borderId="16" xfId="0" applyNumberFormat="1" applyFont="1" applyBorder="1" applyAlignment="1">
      <alignment vertical="center"/>
    </xf>
    <xf numFmtId="176" fontId="3" fillId="0" borderId="17" xfId="0" applyNumberFormat="1" applyFont="1" applyBorder="1" applyAlignment="1">
      <alignment vertical="center"/>
    </xf>
    <xf numFmtId="177" fontId="3" fillId="0" borderId="18" xfId="0" applyNumberFormat="1" applyFont="1" applyBorder="1" applyAlignment="1">
      <alignment vertical="center"/>
    </xf>
    <xf numFmtId="177" fontId="3" fillId="0" borderId="17" xfId="0" applyNumberFormat="1" applyFont="1" applyBorder="1" applyAlignment="1">
      <alignment vertical="center"/>
    </xf>
    <xf numFmtId="177" fontId="3" fillId="0" borderId="19" xfId="0" applyNumberFormat="1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176" fontId="3" fillId="0" borderId="8" xfId="0" applyNumberFormat="1" applyFont="1" applyBorder="1" applyAlignment="1">
      <alignment vertical="center"/>
    </xf>
    <xf numFmtId="176" fontId="3" fillId="0" borderId="9" xfId="0" applyNumberFormat="1" applyFont="1" applyBorder="1" applyAlignment="1">
      <alignment vertical="center"/>
    </xf>
    <xf numFmtId="176" fontId="3" fillId="0" borderId="21" xfId="0" applyNumberFormat="1" applyFont="1" applyBorder="1" applyAlignment="1">
      <alignment vertical="center"/>
    </xf>
    <xf numFmtId="177" fontId="3" fillId="0" borderId="22" xfId="0" applyNumberFormat="1" applyFont="1" applyBorder="1" applyAlignment="1">
      <alignment vertical="center"/>
    </xf>
    <xf numFmtId="177" fontId="3" fillId="0" borderId="9" xfId="0" applyNumberFormat="1" applyFont="1" applyBorder="1" applyAlignment="1">
      <alignment vertical="center"/>
    </xf>
    <xf numFmtId="177" fontId="3" fillId="0" borderId="23" xfId="0" applyNumberFormat="1" applyFont="1" applyBorder="1" applyAlignment="1">
      <alignment vertical="center"/>
    </xf>
    <xf numFmtId="0" fontId="3" fillId="0" borderId="24" xfId="0" applyFont="1" applyBorder="1" applyAlignment="1">
      <alignment horizontal="center" vertical="center"/>
    </xf>
    <xf numFmtId="176" fontId="3" fillId="0" borderId="24" xfId="0" applyNumberFormat="1" applyFont="1" applyBorder="1" applyAlignment="1">
      <alignment vertical="center"/>
    </xf>
    <xf numFmtId="176" fontId="3" fillId="0" borderId="25" xfId="0" applyNumberFormat="1" applyFont="1" applyBorder="1" applyAlignment="1">
      <alignment vertical="center"/>
    </xf>
    <xf numFmtId="176" fontId="3" fillId="0" borderId="26" xfId="0" applyNumberFormat="1" applyFont="1" applyBorder="1" applyAlignment="1">
      <alignment vertical="center"/>
    </xf>
    <xf numFmtId="177" fontId="3" fillId="0" borderId="26" xfId="0" applyNumberFormat="1" applyFont="1" applyBorder="1" applyAlignment="1">
      <alignment vertical="center"/>
    </xf>
    <xf numFmtId="177" fontId="3" fillId="0" borderId="27" xfId="0" applyNumberFormat="1" applyFont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176" fontId="3" fillId="0" borderId="29" xfId="0" applyNumberFormat="1" applyFont="1" applyBorder="1" applyAlignment="1">
      <alignment vertical="center"/>
    </xf>
    <xf numFmtId="176" fontId="3" fillId="0" borderId="30" xfId="0" applyNumberFormat="1" applyFont="1" applyBorder="1" applyAlignment="1">
      <alignment vertical="center"/>
    </xf>
    <xf numFmtId="176" fontId="3" fillId="0" borderId="31" xfId="0" applyNumberFormat="1" applyFont="1" applyBorder="1" applyAlignment="1">
      <alignment vertical="center"/>
    </xf>
    <xf numFmtId="177" fontId="3" fillId="0" borderId="32" xfId="0" applyNumberFormat="1" applyFont="1" applyBorder="1" applyAlignment="1">
      <alignment vertical="center"/>
    </xf>
    <xf numFmtId="177" fontId="3" fillId="0" borderId="30" xfId="0" applyNumberFormat="1" applyFont="1" applyBorder="1" applyAlignment="1">
      <alignment vertical="center"/>
    </xf>
    <xf numFmtId="177" fontId="3" fillId="0" borderId="33" xfId="0" applyNumberFormat="1" applyFont="1" applyBorder="1" applyAlignment="1">
      <alignment vertical="center"/>
    </xf>
    <xf numFmtId="176" fontId="3" fillId="0" borderId="10" xfId="0" applyNumberFormat="1" applyFont="1" applyBorder="1" applyAlignment="1">
      <alignment vertical="center"/>
    </xf>
    <xf numFmtId="0" fontId="3" fillId="0" borderId="34" xfId="0" applyFont="1" applyBorder="1" applyAlignment="1">
      <alignment horizontal="center" vertical="center"/>
    </xf>
    <xf numFmtId="176" fontId="3" fillId="0" borderId="35" xfId="0" applyNumberFormat="1" applyFont="1" applyBorder="1" applyAlignment="1">
      <alignment vertical="center"/>
    </xf>
    <xf numFmtId="176" fontId="3" fillId="0" borderId="36" xfId="0" applyNumberFormat="1" applyFont="1" applyBorder="1" applyAlignment="1">
      <alignment vertical="center"/>
    </xf>
    <xf numFmtId="176" fontId="3" fillId="0" borderId="37" xfId="0" applyNumberFormat="1" applyFont="1" applyBorder="1" applyAlignment="1">
      <alignment vertical="center"/>
    </xf>
    <xf numFmtId="177" fontId="3" fillId="0" borderId="38" xfId="0" applyNumberFormat="1" applyFont="1" applyBorder="1" applyAlignment="1">
      <alignment vertical="center"/>
    </xf>
    <xf numFmtId="177" fontId="3" fillId="0" borderId="39" xfId="0" applyNumberFormat="1" applyFont="1" applyBorder="1" applyAlignment="1">
      <alignment vertical="center"/>
    </xf>
    <xf numFmtId="177" fontId="3" fillId="0" borderId="40" xfId="0" applyNumberFormat="1" applyFont="1" applyBorder="1" applyAlignment="1">
      <alignment vertical="center"/>
    </xf>
    <xf numFmtId="0" fontId="3" fillId="0" borderId="41" xfId="0" applyFont="1" applyBorder="1" applyAlignment="1">
      <alignment horizontal="distributed" vertical="center" justifyLastLine="1"/>
    </xf>
    <xf numFmtId="176" fontId="3" fillId="0" borderId="42" xfId="0" applyNumberFormat="1" applyFont="1" applyBorder="1" applyAlignment="1">
      <alignment vertical="center"/>
    </xf>
    <xf numFmtId="176" fontId="3" fillId="0" borderId="43" xfId="0" applyNumberFormat="1" applyFont="1" applyBorder="1" applyAlignment="1">
      <alignment vertical="center"/>
    </xf>
    <xf numFmtId="176" fontId="3" fillId="0" borderId="43" xfId="0" applyNumberFormat="1" applyFont="1" applyBorder="1" applyAlignment="1">
      <alignment vertical="center" shrinkToFit="1"/>
    </xf>
    <xf numFmtId="176" fontId="3" fillId="0" borderId="44" xfId="0" applyNumberFormat="1" applyFont="1" applyBorder="1" applyAlignment="1">
      <alignment vertical="center"/>
    </xf>
    <xf numFmtId="177" fontId="3" fillId="0" borderId="43" xfId="0" applyNumberFormat="1" applyFont="1" applyBorder="1" applyAlignment="1">
      <alignment vertical="center"/>
    </xf>
    <xf numFmtId="177" fontId="3" fillId="0" borderId="45" xfId="0" applyNumberFormat="1" applyFont="1" applyBorder="1" applyAlignment="1">
      <alignment vertical="center"/>
    </xf>
    <xf numFmtId="177" fontId="3" fillId="0" borderId="46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投票率（％）</a:t>
            </a:r>
          </a:p>
        </c:rich>
      </c:tx>
      <c:layout>
        <c:manualLayout>
          <c:xMode val="edge"/>
          <c:yMode val="edge"/>
          <c:x val="4.5517241379310347E-2"/>
          <c:y val="0.1882022471910112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33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3.310344827586207E-2"/>
          <c:y val="0.25280898876404495"/>
          <c:w val="0.9613793103448276"/>
          <c:h val="0.61235955056179781"/>
        </c:manualLayout>
      </c:layout>
      <c:bar3DChart>
        <c:barDir val="col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3"/>
              <c:pt idx="0">
                <c:v>20歳</c:v>
              </c:pt>
              <c:pt idx="1">
                <c:v>21 ～ 24</c:v>
              </c:pt>
              <c:pt idx="2">
                <c:v>25 ～ 29</c:v>
              </c:pt>
              <c:pt idx="3">
                <c:v>30 ～ 34</c:v>
              </c:pt>
              <c:pt idx="4">
                <c:v>35 ～ 39</c:v>
              </c:pt>
              <c:pt idx="5">
                <c:v>40 ～ 44</c:v>
              </c:pt>
              <c:pt idx="6">
                <c:v>45 ～ 49</c:v>
              </c:pt>
              <c:pt idx="7">
                <c:v>50 ～ 54</c:v>
              </c:pt>
              <c:pt idx="8">
                <c:v>55 ～ 59</c:v>
              </c:pt>
              <c:pt idx="9">
                <c:v>60 ～ 64</c:v>
              </c:pt>
              <c:pt idx="10">
                <c:v>65 ～ 69</c:v>
              </c:pt>
              <c:pt idx="11">
                <c:v>70歳以上</c:v>
              </c:pt>
              <c:pt idx="12">
                <c:v>平均</c:v>
              </c:pt>
            </c:strLit>
          </c:cat>
          <c:val>
            <c:numRef>
              <c:f>'H24衆議(小選挙区)'!$M$28:$M$40</c:f>
              <c:numCache>
                <c:formatCode>#,##0.00_ </c:formatCode>
                <c:ptCount val="13"/>
                <c:pt idx="0">
                  <c:v>49.038461538461533</c:v>
                </c:pt>
                <c:pt idx="1">
                  <c:v>43.586896168795114</c:v>
                </c:pt>
                <c:pt idx="2">
                  <c:v>45.785231975604447</c:v>
                </c:pt>
                <c:pt idx="3">
                  <c:v>56.65534530163351</c:v>
                </c:pt>
                <c:pt idx="4">
                  <c:v>62.083811710677381</c:v>
                </c:pt>
                <c:pt idx="5">
                  <c:v>63.626526511052717</c:v>
                </c:pt>
                <c:pt idx="6">
                  <c:v>66.728315147031623</c:v>
                </c:pt>
                <c:pt idx="7">
                  <c:v>70.273899033297525</c:v>
                </c:pt>
                <c:pt idx="8">
                  <c:v>72.640170333569912</c:v>
                </c:pt>
                <c:pt idx="9">
                  <c:v>75.992725068202489</c:v>
                </c:pt>
                <c:pt idx="10">
                  <c:v>79.383358098068342</c:v>
                </c:pt>
                <c:pt idx="11">
                  <c:v>75.152057245080499</c:v>
                </c:pt>
                <c:pt idx="12">
                  <c:v>64.392024712159497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09-4D8D-B765-4473754211A5}"/>
            </c:ext>
          </c:extLst>
        </c:ser>
        <c:ser>
          <c:idx val="1"/>
          <c:order val="1"/>
          <c:tx>
            <c:v>女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3"/>
              <c:pt idx="0">
                <c:v>20歳</c:v>
              </c:pt>
              <c:pt idx="1">
                <c:v>21 ～ 24</c:v>
              </c:pt>
              <c:pt idx="2">
                <c:v>25 ～ 29</c:v>
              </c:pt>
              <c:pt idx="3">
                <c:v>30 ～ 34</c:v>
              </c:pt>
              <c:pt idx="4">
                <c:v>35 ～ 39</c:v>
              </c:pt>
              <c:pt idx="5">
                <c:v>40 ～ 44</c:v>
              </c:pt>
              <c:pt idx="6">
                <c:v>45 ～ 49</c:v>
              </c:pt>
              <c:pt idx="7">
                <c:v>50 ～ 54</c:v>
              </c:pt>
              <c:pt idx="8">
                <c:v>55 ～ 59</c:v>
              </c:pt>
              <c:pt idx="9">
                <c:v>60 ～ 64</c:v>
              </c:pt>
              <c:pt idx="10">
                <c:v>65 ～ 69</c:v>
              </c:pt>
              <c:pt idx="11">
                <c:v>70歳以上</c:v>
              </c:pt>
              <c:pt idx="12">
                <c:v>平均</c:v>
              </c:pt>
            </c:strLit>
          </c:cat>
          <c:val>
            <c:numRef>
              <c:f>'H24衆議(小選挙区)'!$N$28:$N$40</c:f>
              <c:numCache>
                <c:formatCode>#,##0.00_ </c:formatCode>
                <c:ptCount val="13"/>
                <c:pt idx="0">
                  <c:v>49.19614147909968</c:v>
                </c:pt>
                <c:pt idx="1">
                  <c:v>43.780554046713746</c:v>
                </c:pt>
                <c:pt idx="2">
                  <c:v>45.825641025641026</c:v>
                </c:pt>
                <c:pt idx="3">
                  <c:v>54.774305555555557</c:v>
                </c:pt>
                <c:pt idx="4">
                  <c:v>59.979659293160438</c:v>
                </c:pt>
                <c:pt idx="5">
                  <c:v>63.306396384056974</c:v>
                </c:pt>
                <c:pt idx="6">
                  <c:v>66.491261041157685</c:v>
                </c:pt>
                <c:pt idx="7">
                  <c:v>68.678003291278117</c:v>
                </c:pt>
                <c:pt idx="8">
                  <c:v>74.838245866283245</c:v>
                </c:pt>
                <c:pt idx="9">
                  <c:v>76.611957796014067</c:v>
                </c:pt>
                <c:pt idx="10">
                  <c:v>79.835796387520531</c:v>
                </c:pt>
                <c:pt idx="11">
                  <c:v>65.904616057755419</c:v>
                </c:pt>
                <c:pt idx="12">
                  <c:v>62.906082828497532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09-4D8D-B765-4473754211A5}"/>
            </c:ext>
          </c:extLst>
        </c:ser>
        <c:ser>
          <c:idx val="2"/>
          <c:order val="2"/>
          <c:tx>
            <c:v>平均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3"/>
              <c:pt idx="0">
                <c:v>20歳</c:v>
              </c:pt>
              <c:pt idx="1">
                <c:v>21 ～ 24</c:v>
              </c:pt>
              <c:pt idx="2">
                <c:v>25 ～ 29</c:v>
              </c:pt>
              <c:pt idx="3">
                <c:v>30 ～ 34</c:v>
              </c:pt>
              <c:pt idx="4">
                <c:v>35 ～ 39</c:v>
              </c:pt>
              <c:pt idx="5">
                <c:v>40 ～ 44</c:v>
              </c:pt>
              <c:pt idx="6">
                <c:v>45 ～ 49</c:v>
              </c:pt>
              <c:pt idx="7">
                <c:v>50 ～ 54</c:v>
              </c:pt>
              <c:pt idx="8">
                <c:v>55 ～ 59</c:v>
              </c:pt>
              <c:pt idx="9">
                <c:v>60 ～ 64</c:v>
              </c:pt>
              <c:pt idx="10">
                <c:v>65 ～ 69</c:v>
              </c:pt>
              <c:pt idx="11">
                <c:v>70歳以上</c:v>
              </c:pt>
              <c:pt idx="12">
                <c:v>平均</c:v>
              </c:pt>
            </c:strLit>
          </c:cat>
          <c:val>
            <c:numRef>
              <c:f>'H24衆議(小選挙区)'!$O$28:$O$40</c:f>
              <c:numCache>
                <c:formatCode>#,##0.00_ </c:formatCode>
                <c:ptCount val="13"/>
                <c:pt idx="0">
                  <c:v>49.117174959871591</c:v>
                </c:pt>
                <c:pt idx="1">
                  <c:v>43.684788577704559</c:v>
                </c:pt>
                <c:pt idx="2">
                  <c:v>45.806042679061903</c:v>
                </c:pt>
                <c:pt idx="3">
                  <c:v>55.662466590301641</c:v>
                </c:pt>
                <c:pt idx="4">
                  <c:v>60.968046379937981</c:v>
                </c:pt>
                <c:pt idx="5">
                  <c:v>63.456790123456784</c:v>
                </c:pt>
                <c:pt idx="6">
                  <c:v>66.610738255033553</c:v>
                </c:pt>
                <c:pt idx="7">
                  <c:v>69.484396200814118</c:v>
                </c:pt>
                <c:pt idx="8">
                  <c:v>73.732142857142861</c:v>
                </c:pt>
                <c:pt idx="9">
                  <c:v>76.307554760840418</c:v>
                </c:pt>
                <c:pt idx="10">
                  <c:v>79.623496601010984</c:v>
                </c:pt>
                <c:pt idx="11">
                  <c:v>69.413521585663858</c:v>
                </c:pt>
                <c:pt idx="12">
                  <c:v>63.602927343191482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09-4D8D-B765-4473754211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4665136"/>
        <c:axId val="1"/>
        <c:axId val="0"/>
      </c:bar3DChart>
      <c:catAx>
        <c:axId val="4546651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4546651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783448275862069"/>
          <c:y val="9.8314606741573038E-2"/>
          <c:w val="0.17103448275862065"/>
          <c:h val="7.865168539325843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7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38100</xdr:rowOff>
    </xdr:from>
    <xdr:to>
      <xdr:col>10</xdr:col>
      <xdr:colOff>295275</xdr:colOff>
      <xdr:row>36</xdr:row>
      <xdr:rowOff>228600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1649;&#29702;&#22996;&#21729;&#20250;&#20107;&#21209;&#23616;&#20849;&#29992;/&#12507;&#12540;&#12512;&#12506;&#12540;&#12472;/&#9734;&#12458;&#12540;&#12503;&#12531;&#12487;&#12540;&#12479;/&#24180;&#20195;&#21029;&#25237;&#31080;&#29366;&#27841;/&#12304;&#34886;&#35696;&#38498;&#35696;&#21729;&#36984;&#25369;(&#23567;&#36984;&#25369;&#21306;)&#12305;&#24180;&#20195;&#21029;&#25237;&#31080;&#29366;&#2784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3衆議(小選挙区)"/>
      <sheetName val="H29衆議(小選挙区)"/>
      <sheetName val="H26衆議(小選挙区)"/>
      <sheetName val="H24衆議(小選挙区)"/>
    </sheetNames>
    <sheetDataSet>
      <sheetData sheetId="0"/>
      <sheetData sheetId="1"/>
      <sheetData sheetId="2"/>
      <sheetData sheetId="3">
        <row r="28">
          <cell r="M28">
            <v>49.038461538461533</v>
          </cell>
          <cell r="N28">
            <v>49.19614147909968</v>
          </cell>
          <cell r="O28">
            <v>49.117174959871591</v>
          </cell>
        </row>
        <row r="29">
          <cell r="M29">
            <v>43.586896168795114</v>
          </cell>
          <cell r="N29">
            <v>43.780554046713746</v>
          </cell>
          <cell r="O29">
            <v>43.684788577704559</v>
          </cell>
        </row>
        <row r="30">
          <cell r="M30">
            <v>45.785231975604447</v>
          </cell>
          <cell r="N30">
            <v>45.825641025641026</v>
          </cell>
          <cell r="O30">
            <v>45.806042679061903</v>
          </cell>
        </row>
        <row r="31">
          <cell r="M31">
            <v>56.65534530163351</v>
          </cell>
          <cell r="N31">
            <v>54.774305555555557</v>
          </cell>
          <cell r="O31">
            <v>55.662466590301641</v>
          </cell>
        </row>
        <row r="32">
          <cell r="M32">
            <v>62.083811710677381</v>
          </cell>
          <cell r="N32">
            <v>59.979659293160438</v>
          </cell>
          <cell r="O32">
            <v>60.968046379937981</v>
          </cell>
        </row>
        <row r="33">
          <cell r="M33">
            <v>63.626526511052717</v>
          </cell>
          <cell r="N33">
            <v>63.306396384056974</v>
          </cell>
          <cell r="O33">
            <v>63.456790123456784</v>
          </cell>
        </row>
        <row r="34">
          <cell r="M34">
            <v>66.728315147031623</v>
          </cell>
          <cell r="N34">
            <v>66.491261041157685</v>
          </cell>
          <cell r="O34">
            <v>66.610738255033553</v>
          </cell>
        </row>
        <row r="35">
          <cell r="M35">
            <v>70.273899033297525</v>
          </cell>
          <cell r="N35">
            <v>68.678003291278117</v>
          </cell>
          <cell r="O35">
            <v>69.484396200814118</v>
          </cell>
        </row>
        <row r="36">
          <cell r="M36">
            <v>72.640170333569912</v>
          </cell>
          <cell r="N36">
            <v>74.838245866283245</v>
          </cell>
          <cell r="O36">
            <v>73.732142857142861</v>
          </cell>
        </row>
        <row r="37">
          <cell r="M37">
            <v>75.992725068202489</v>
          </cell>
          <cell r="N37">
            <v>76.611957796014067</v>
          </cell>
          <cell r="O37">
            <v>76.307554760840418</v>
          </cell>
        </row>
        <row r="38">
          <cell r="M38">
            <v>79.383358098068342</v>
          </cell>
          <cell r="N38">
            <v>79.835796387520531</v>
          </cell>
          <cell r="O38">
            <v>79.623496601010984</v>
          </cell>
        </row>
        <row r="39">
          <cell r="M39">
            <v>75.152057245080499</v>
          </cell>
          <cell r="N39">
            <v>65.904616057755419</v>
          </cell>
          <cell r="O39">
            <v>69.413521585663858</v>
          </cell>
        </row>
        <row r="40">
          <cell r="M40">
            <v>64.392024712159497</v>
          </cell>
          <cell r="N40">
            <v>62.906082828497532</v>
          </cell>
          <cell r="O40">
            <v>63.602927343191482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tabSelected="1" zoomScaleNormal="100" workbookViewId="0">
      <selection activeCell="A4" sqref="A4"/>
    </sheetView>
  </sheetViews>
  <sheetFormatPr defaultRowHeight="21" customHeight="1" x14ac:dyDescent="0.15"/>
  <cols>
    <col min="1" max="1" width="12.5" style="2" customWidth="1"/>
    <col min="2" max="10" width="8.25" style="2" customWidth="1"/>
    <col min="11" max="16384" width="9" style="2"/>
  </cols>
  <sheetData>
    <row r="1" spans="1:10" ht="21" customHeight="1" x14ac:dyDescent="0.15">
      <c r="A1" s="1" t="s">
        <v>0</v>
      </c>
    </row>
    <row r="2" spans="1:10" s="3" customFormat="1" ht="21" customHeight="1" x14ac:dyDescent="0.15"/>
    <row r="3" spans="1:10" s="3" customFormat="1" ht="21" customHeight="1" x14ac:dyDescent="0.15">
      <c r="A3" s="3" t="s">
        <v>1</v>
      </c>
    </row>
    <row r="4" spans="1:10" ht="15" customHeight="1" thickBot="1" x14ac:dyDescent="0.2"/>
    <row r="5" spans="1:10" ht="22.5" customHeight="1" x14ac:dyDescent="0.15">
      <c r="A5" s="4" t="s">
        <v>2</v>
      </c>
      <c r="B5" s="5" t="s">
        <v>3</v>
      </c>
      <c r="C5" s="6"/>
      <c r="D5" s="7"/>
      <c r="E5" s="6" t="s">
        <v>4</v>
      </c>
      <c r="F5" s="6"/>
      <c r="G5" s="6"/>
      <c r="H5" s="8" t="s">
        <v>5</v>
      </c>
      <c r="I5" s="6"/>
      <c r="J5" s="9"/>
    </row>
    <row r="6" spans="1:10" s="17" customFormat="1" ht="22.5" customHeight="1" thickBot="1" x14ac:dyDescent="0.2">
      <c r="A6" s="10"/>
      <c r="B6" s="11" t="s">
        <v>6</v>
      </c>
      <c r="C6" s="12" t="s">
        <v>7</v>
      </c>
      <c r="D6" s="13" t="s">
        <v>8</v>
      </c>
      <c r="E6" s="12" t="s">
        <v>6</v>
      </c>
      <c r="F6" s="12" t="s">
        <v>7</v>
      </c>
      <c r="G6" s="12" t="s">
        <v>8</v>
      </c>
      <c r="H6" s="14" t="s">
        <v>6</v>
      </c>
      <c r="I6" s="15" t="s">
        <v>7</v>
      </c>
      <c r="J6" s="16" t="s">
        <v>9</v>
      </c>
    </row>
    <row r="7" spans="1:10" ht="22.5" customHeight="1" x14ac:dyDescent="0.15">
      <c r="A7" s="18" t="s">
        <v>10</v>
      </c>
      <c r="B7" s="19">
        <v>312</v>
      </c>
      <c r="C7" s="20">
        <v>311</v>
      </c>
      <c r="D7" s="20">
        <f>SUM(B7:C7)</f>
        <v>623</v>
      </c>
      <c r="E7" s="20">
        <v>153</v>
      </c>
      <c r="F7" s="20">
        <v>153</v>
      </c>
      <c r="G7" s="20">
        <f>SUM(E7:F7)</f>
        <v>306</v>
      </c>
      <c r="H7" s="21">
        <f t="shared" ref="H7:J24" si="0">E7/B7*100</f>
        <v>49.038461538461533</v>
      </c>
      <c r="I7" s="22">
        <f t="shared" si="0"/>
        <v>49.19614147909968</v>
      </c>
      <c r="J7" s="23">
        <f>G7/D7*100</f>
        <v>49.117174959871591</v>
      </c>
    </row>
    <row r="8" spans="1:10" ht="22.5" customHeight="1" x14ac:dyDescent="0.15">
      <c r="A8" s="24" t="s">
        <v>11</v>
      </c>
      <c r="B8" s="25">
        <v>1801</v>
      </c>
      <c r="C8" s="26">
        <v>1841</v>
      </c>
      <c r="D8" s="26">
        <f>SUM(B8:C8)</f>
        <v>3642</v>
      </c>
      <c r="E8" s="26">
        <v>785</v>
      </c>
      <c r="F8" s="26">
        <v>806</v>
      </c>
      <c r="G8" s="26">
        <f>SUM(E8:F8)</f>
        <v>1591</v>
      </c>
      <c r="H8" s="27">
        <f t="shared" si="0"/>
        <v>43.586896168795114</v>
      </c>
      <c r="I8" s="28">
        <f t="shared" si="0"/>
        <v>43.780554046713746</v>
      </c>
      <c r="J8" s="29">
        <f t="shared" si="0"/>
        <v>43.684788577704559</v>
      </c>
    </row>
    <row r="9" spans="1:10" ht="22.5" customHeight="1" thickBot="1" x14ac:dyDescent="0.2">
      <c r="A9" s="30" t="s">
        <v>12</v>
      </c>
      <c r="B9" s="31">
        <v>4591</v>
      </c>
      <c r="C9" s="32">
        <v>4875</v>
      </c>
      <c r="D9" s="33">
        <f>SUM(B9:C9)</f>
        <v>9466</v>
      </c>
      <c r="E9" s="32">
        <v>2102</v>
      </c>
      <c r="F9" s="32">
        <v>2234</v>
      </c>
      <c r="G9" s="32">
        <f>SUM(E9:F9)</f>
        <v>4336</v>
      </c>
      <c r="H9" s="34">
        <f t="shared" si="0"/>
        <v>45.785231975604447</v>
      </c>
      <c r="I9" s="35">
        <f t="shared" si="0"/>
        <v>45.825641025641026</v>
      </c>
      <c r="J9" s="36">
        <f t="shared" si="0"/>
        <v>45.806042679061903</v>
      </c>
    </row>
    <row r="10" spans="1:10" ht="22.5" customHeight="1" thickTop="1" thickBot="1" x14ac:dyDescent="0.2">
      <c r="A10" s="37" t="s">
        <v>13</v>
      </c>
      <c r="B10" s="38">
        <f t="shared" ref="B10:G10" si="1">SUM(B7:B9)</f>
        <v>6704</v>
      </c>
      <c r="C10" s="39">
        <f t="shared" si="1"/>
        <v>7027</v>
      </c>
      <c r="D10" s="39">
        <f>SUM(D7:D9)</f>
        <v>13731</v>
      </c>
      <c r="E10" s="39">
        <f t="shared" si="1"/>
        <v>3040</v>
      </c>
      <c r="F10" s="39">
        <f t="shared" si="1"/>
        <v>3193</v>
      </c>
      <c r="G10" s="40">
        <f t="shared" si="1"/>
        <v>6233</v>
      </c>
      <c r="H10" s="41">
        <f t="shared" si="0"/>
        <v>45.346062052505964</v>
      </c>
      <c r="I10" s="41">
        <f t="shared" si="0"/>
        <v>45.439020919311233</v>
      </c>
      <c r="J10" s="42">
        <f t="shared" si="0"/>
        <v>45.393634840871023</v>
      </c>
    </row>
    <row r="11" spans="1:10" ht="22.5" customHeight="1" thickTop="1" x14ac:dyDescent="0.15">
      <c r="A11" s="43" t="s">
        <v>14</v>
      </c>
      <c r="B11" s="44">
        <v>6183</v>
      </c>
      <c r="C11" s="45">
        <v>6912</v>
      </c>
      <c r="D11" s="46">
        <f>SUM(B11:C11)</f>
        <v>13095</v>
      </c>
      <c r="E11" s="45">
        <v>3503</v>
      </c>
      <c r="F11" s="45">
        <v>3786</v>
      </c>
      <c r="G11" s="45">
        <f>SUM(E11:F11)</f>
        <v>7289</v>
      </c>
      <c r="H11" s="47">
        <f t="shared" si="0"/>
        <v>56.65534530163351</v>
      </c>
      <c r="I11" s="48">
        <f t="shared" si="0"/>
        <v>54.774305555555557</v>
      </c>
      <c r="J11" s="49">
        <f t="shared" si="0"/>
        <v>55.662466590301641</v>
      </c>
    </row>
    <row r="12" spans="1:10" ht="22.5" customHeight="1" thickBot="1" x14ac:dyDescent="0.2">
      <c r="A12" s="30" t="s">
        <v>15</v>
      </c>
      <c r="B12" s="31">
        <v>6968</v>
      </c>
      <c r="C12" s="32">
        <v>7866</v>
      </c>
      <c r="D12" s="50">
        <f>SUM(B12:C12)</f>
        <v>14834</v>
      </c>
      <c r="E12" s="32">
        <v>4326</v>
      </c>
      <c r="F12" s="32">
        <v>4718</v>
      </c>
      <c r="G12" s="32">
        <f>SUM(E12:F12)</f>
        <v>9044</v>
      </c>
      <c r="H12" s="34">
        <f t="shared" si="0"/>
        <v>62.083811710677381</v>
      </c>
      <c r="I12" s="35">
        <f t="shared" si="0"/>
        <v>59.979659293160438</v>
      </c>
      <c r="J12" s="36">
        <f t="shared" si="0"/>
        <v>60.968046379937981</v>
      </c>
    </row>
    <row r="13" spans="1:10" ht="22.5" customHeight="1" thickTop="1" thickBot="1" x14ac:dyDescent="0.2">
      <c r="A13" s="37" t="s">
        <v>16</v>
      </c>
      <c r="B13" s="38">
        <f t="shared" ref="B13:G13" si="2">SUM(B11:B12)</f>
        <v>13151</v>
      </c>
      <c r="C13" s="39">
        <f t="shared" si="2"/>
        <v>14778</v>
      </c>
      <c r="D13" s="39">
        <f t="shared" si="2"/>
        <v>27929</v>
      </c>
      <c r="E13" s="39">
        <f t="shared" si="2"/>
        <v>7829</v>
      </c>
      <c r="F13" s="39">
        <f t="shared" si="2"/>
        <v>8504</v>
      </c>
      <c r="G13" s="40">
        <f t="shared" si="2"/>
        <v>16333</v>
      </c>
      <c r="H13" s="41">
        <f t="shared" si="0"/>
        <v>59.531594555547109</v>
      </c>
      <c r="I13" s="41">
        <f t="shared" si="0"/>
        <v>57.54499932331845</v>
      </c>
      <c r="J13" s="42">
        <f t="shared" si="0"/>
        <v>58.480432525332091</v>
      </c>
    </row>
    <row r="14" spans="1:10" ht="22.5" customHeight="1" thickTop="1" x14ac:dyDescent="0.15">
      <c r="A14" s="43" t="s">
        <v>17</v>
      </c>
      <c r="B14" s="44">
        <v>6469</v>
      </c>
      <c r="C14" s="45">
        <v>7301</v>
      </c>
      <c r="D14" s="46">
        <f>SUM(B14:C14)</f>
        <v>13770</v>
      </c>
      <c r="E14" s="45">
        <v>4116</v>
      </c>
      <c r="F14" s="45">
        <v>4622</v>
      </c>
      <c r="G14" s="45">
        <f>SUM(E14:F14)</f>
        <v>8738</v>
      </c>
      <c r="H14" s="47">
        <f t="shared" si="0"/>
        <v>63.626526511052717</v>
      </c>
      <c r="I14" s="48">
        <f t="shared" si="0"/>
        <v>63.306396384056974</v>
      </c>
      <c r="J14" s="49">
        <f t="shared" si="0"/>
        <v>63.456790123456784</v>
      </c>
    </row>
    <row r="15" spans="1:10" ht="22.5" customHeight="1" thickBot="1" x14ac:dyDescent="0.2">
      <c r="A15" s="30" t="s">
        <v>18</v>
      </c>
      <c r="B15" s="31">
        <v>5407</v>
      </c>
      <c r="C15" s="32">
        <v>5321</v>
      </c>
      <c r="D15" s="50">
        <f>SUM(B15:C15)</f>
        <v>10728</v>
      </c>
      <c r="E15" s="32">
        <v>3608</v>
      </c>
      <c r="F15" s="32">
        <v>3538</v>
      </c>
      <c r="G15" s="32">
        <f>SUM(E15:F15)</f>
        <v>7146</v>
      </c>
      <c r="H15" s="34">
        <f t="shared" si="0"/>
        <v>66.728315147031623</v>
      </c>
      <c r="I15" s="35">
        <f t="shared" si="0"/>
        <v>66.491261041157685</v>
      </c>
      <c r="J15" s="36">
        <f t="shared" si="0"/>
        <v>66.610738255033553</v>
      </c>
    </row>
    <row r="16" spans="1:10" ht="22.5" customHeight="1" thickTop="1" thickBot="1" x14ac:dyDescent="0.2">
      <c r="A16" s="37" t="s">
        <v>19</v>
      </c>
      <c r="B16" s="38">
        <f t="shared" ref="B16:G16" si="3">SUM(B14:B15)</f>
        <v>11876</v>
      </c>
      <c r="C16" s="39">
        <f t="shared" si="3"/>
        <v>12622</v>
      </c>
      <c r="D16" s="39">
        <f>SUM(D14:D15)</f>
        <v>24498</v>
      </c>
      <c r="E16" s="39">
        <f t="shared" si="3"/>
        <v>7724</v>
      </c>
      <c r="F16" s="39">
        <f t="shared" si="3"/>
        <v>8160</v>
      </c>
      <c r="G16" s="40">
        <f t="shared" si="3"/>
        <v>15884</v>
      </c>
      <c r="H16" s="41">
        <f t="shared" si="0"/>
        <v>65.038733580330074</v>
      </c>
      <c r="I16" s="41">
        <f t="shared" si="0"/>
        <v>64.64902551101251</v>
      </c>
      <c r="J16" s="42">
        <f t="shared" si="0"/>
        <v>64.837945954771811</v>
      </c>
    </row>
    <row r="17" spans="1:15" ht="22.5" customHeight="1" thickTop="1" x14ac:dyDescent="0.15">
      <c r="A17" s="43" t="s">
        <v>20</v>
      </c>
      <c r="B17" s="44">
        <v>3724</v>
      </c>
      <c r="C17" s="45">
        <v>3646</v>
      </c>
      <c r="D17" s="46">
        <f>SUM(B17:C17)</f>
        <v>7370</v>
      </c>
      <c r="E17" s="45">
        <v>2617</v>
      </c>
      <c r="F17" s="45">
        <v>2504</v>
      </c>
      <c r="G17" s="45">
        <f>SUM(E17:F17)</f>
        <v>5121</v>
      </c>
      <c r="H17" s="47">
        <f t="shared" si="0"/>
        <v>70.273899033297525</v>
      </c>
      <c r="I17" s="48">
        <f t="shared" si="0"/>
        <v>68.678003291278117</v>
      </c>
      <c r="J17" s="49">
        <f t="shared" si="0"/>
        <v>69.484396200814118</v>
      </c>
    </row>
    <row r="18" spans="1:15" ht="22.5" customHeight="1" thickBot="1" x14ac:dyDescent="0.2">
      <c r="A18" s="30" t="s">
        <v>21</v>
      </c>
      <c r="B18" s="31">
        <v>2818</v>
      </c>
      <c r="C18" s="32">
        <v>2782</v>
      </c>
      <c r="D18" s="50">
        <f>SUM(B18:C18)</f>
        <v>5600</v>
      </c>
      <c r="E18" s="32">
        <v>2047</v>
      </c>
      <c r="F18" s="32">
        <v>2082</v>
      </c>
      <c r="G18" s="32">
        <f>SUM(E18:F18)</f>
        <v>4129</v>
      </c>
      <c r="H18" s="34">
        <f t="shared" si="0"/>
        <v>72.640170333569912</v>
      </c>
      <c r="I18" s="35">
        <f t="shared" si="0"/>
        <v>74.838245866283245</v>
      </c>
      <c r="J18" s="36">
        <f t="shared" si="0"/>
        <v>73.732142857142861</v>
      </c>
    </row>
    <row r="19" spans="1:15" ht="22.5" customHeight="1" thickTop="1" thickBot="1" x14ac:dyDescent="0.2">
      <c r="A19" s="37" t="s">
        <v>22</v>
      </c>
      <c r="B19" s="38">
        <f t="shared" ref="B19:G19" si="4">SUM(B17:B18)</f>
        <v>6542</v>
      </c>
      <c r="C19" s="39">
        <f t="shared" si="4"/>
        <v>6428</v>
      </c>
      <c r="D19" s="39">
        <f t="shared" si="4"/>
        <v>12970</v>
      </c>
      <c r="E19" s="39">
        <f t="shared" si="4"/>
        <v>4664</v>
      </c>
      <c r="F19" s="39">
        <f t="shared" si="4"/>
        <v>4586</v>
      </c>
      <c r="G19" s="40">
        <f t="shared" si="4"/>
        <v>9250</v>
      </c>
      <c r="H19" s="41">
        <f t="shared" si="0"/>
        <v>71.293182512992971</v>
      </c>
      <c r="I19" s="41">
        <f t="shared" si="0"/>
        <v>71.344119477286867</v>
      </c>
      <c r="J19" s="42">
        <f t="shared" si="0"/>
        <v>71.31842713955281</v>
      </c>
    </row>
    <row r="20" spans="1:15" ht="22.5" customHeight="1" thickTop="1" x14ac:dyDescent="0.15">
      <c r="A20" s="43" t="s">
        <v>23</v>
      </c>
      <c r="B20" s="44">
        <v>3299</v>
      </c>
      <c r="C20" s="45">
        <v>3412</v>
      </c>
      <c r="D20" s="46">
        <f>SUM(B20:C20)</f>
        <v>6711</v>
      </c>
      <c r="E20" s="45">
        <v>2507</v>
      </c>
      <c r="F20" s="45">
        <v>2614</v>
      </c>
      <c r="G20" s="45">
        <f>SUM(E20:F20)</f>
        <v>5121</v>
      </c>
      <c r="H20" s="47">
        <f t="shared" si="0"/>
        <v>75.992725068202489</v>
      </c>
      <c r="I20" s="48">
        <f t="shared" si="0"/>
        <v>76.611957796014067</v>
      </c>
      <c r="J20" s="49">
        <f t="shared" si="0"/>
        <v>76.307554760840418</v>
      </c>
    </row>
    <row r="21" spans="1:15" ht="22.5" customHeight="1" thickBot="1" x14ac:dyDescent="0.2">
      <c r="A21" s="30" t="s">
        <v>24</v>
      </c>
      <c r="B21" s="31">
        <v>2692</v>
      </c>
      <c r="C21" s="32">
        <v>3045</v>
      </c>
      <c r="D21" s="50">
        <f>SUM(B21:C21)</f>
        <v>5737</v>
      </c>
      <c r="E21" s="32">
        <v>2137</v>
      </c>
      <c r="F21" s="32">
        <v>2431</v>
      </c>
      <c r="G21" s="32">
        <f>SUM(E21:F21)</f>
        <v>4568</v>
      </c>
      <c r="H21" s="34">
        <f t="shared" si="0"/>
        <v>79.383358098068342</v>
      </c>
      <c r="I21" s="35">
        <f t="shared" si="0"/>
        <v>79.835796387520531</v>
      </c>
      <c r="J21" s="36">
        <f t="shared" si="0"/>
        <v>79.623496601010984</v>
      </c>
    </row>
    <row r="22" spans="1:15" ht="22.5" customHeight="1" thickTop="1" thickBot="1" x14ac:dyDescent="0.2">
      <c r="A22" s="37" t="s">
        <v>25</v>
      </c>
      <c r="B22" s="38">
        <f t="shared" ref="B22:G22" si="5">SUM(B20:B21)</f>
        <v>5991</v>
      </c>
      <c r="C22" s="39">
        <f t="shared" si="5"/>
        <v>6457</v>
      </c>
      <c r="D22" s="39">
        <f t="shared" si="5"/>
        <v>12448</v>
      </c>
      <c r="E22" s="39">
        <f t="shared" si="5"/>
        <v>4644</v>
      </c>
      <c r="F22" s="39">
        <f t="shared" si="5"/>
        <v>5045</v>
      </c>
      <c r="G22" s="40">
        <f t="shared" si="5"/>
        <v>9689</v>
      </c>
      <c r="H22" s="41">
        <f t="shared" si="0"/>
        <v>77.516274411617431</v>
      </c>
      <c r="I22" s="41">
        <f t="shared" si="0"/>
        <v>78.132259563264668</v>
      </c>
      <c r="J22" s="42">
        <f t="shared" si="0"/>
        <v>77.835796915167094</v>
      </c>
    </row>
    <row r="23" spans="1:15" ht="22.5" customHeight="1" thickTop="1" thickBot="1" x14ac:dyDescent="0.2">
      <c r="A23" s="51" t="s">
        <v>26</v>
      </c>
      <c r="B23" s="52">
        <v>5590</v>
      </c>
      <c r="C23" s="53">
        <v>9142</v>
      </c>
      <c r="D23" s="54">
        <f>SUM(B23:C23)</f>
        <v>14732</v>
      </c>
      <c r="E23" s="53">
        <v>4201</v>
      </c>
      <c r="F23" s="53">
        <v>6025</v>
      </c>
      <c r="G23" s="53">
        <f>SUM(E23:F23)</f>
        <v>10226</v>
      </c>
      <c r="H23" s="55">
        <f t="shared" si="0"/>
        <v>75.152057245080499</v>
      </c>
      <c r="I23" s="56">
        <f>F23/C23*100</f>
        <v>65.904616057755419</v>
      </c>
      <c r="J23" s="57">
        <f>G23/D23*100</f>
        <v>69.413521585663858</v>
      </c>
    </row>
    <row r="24" spans="1:15" ht="22.5" customHeight="1" thickTop="1" thickBot="1" x14ac:dyDescent="0.2">
      <c r="A24" s="58" t="s">
        <v>27</v>
      </c>
      <c r="B24" s="59">
        <f t="shared" ref="B24:F24" si="6">B10+B13+B16+B19+B22+B23</f>
        <v>49854</v>
      </c>
      <c r="C24" s="60">
        <f t="shared" si="6"/>
        <v>56454</v>
      </c>
      <c r="D24" s="61">
        <f t="shared" si="6"/>
        <v>106308</v>
      </c>
      <c r="E24" s="60">
        <f t="shared" si="6"/>
        <v>32102</v>
      </c>
      <c r="F24" s="60">
        <f t="shared" si="6"/>
        <v>35513</v>
      </c>
      <c r="G24" s="62">
        <f>G10+G13+G16+G19+G22+G23</f>
        <v>67615</v>
      </c>
      <c r="H24" s="63">
        <f t="shared" si="0"/>
        <v>64.392024712159497</v>
      </c>
      <c r="I24" s="64">
        <f>F24/C24*100</f>
        <v>62.906082828497532</v>
      </c>
      <c r="J24" s="65">
        <f>G24/D24*100</f>
        <v>63.602927343191482</v>
      </c>
    </row>
    <row r="25" spans="1:15" ht="21" customHeight="1" thickBot="1" x14ac:dyDescent="0.2"/>
    <row r="26" spans="1:15" ht="21" customHeight="1" x14ac:dyDescent="0.15">
      <c r="L26" s="4" t="s">
        <v>2</v>
      </c>
      <c r="M26" s="6" t="s">
        <v>5</v>
      </c>
      <c r="N26" s="6"/>
      <c r="O26" s="9"/>
    </row>
    <row r="27" spans="1:15" ht="21" customHeight="1" thickBot="1" x14ac:dyDescent="0.2">
      <c r="L27" s="10"/>
      <c r="M27" s="15" t="s">
        <v>6</v>
      </c>
      <c r="N27" s="15" t="s">
        <v>7</v>
      </c>
      <c r="O27" s="16" t="s">
        <v>9</v>
      </c>
    </row>
    <row r="28" spans="1:15" ht="21" customHeight="1" x14ac:dyDescent="0.15">
      <c r="L28" s="18" t="s">
        <v>10</v>
      </c>
      <c r="M28" s="22">
        <f t="shared" ref="M28:O30" si="7">H7</f>
        <v>49.038461538461533</v>
      </c>
      <c r="N28" s="22">
        <f t="shared" si="7"/>
        <v>49.19614147909968</v>
      </c>
      <c r="O28" s="23">
        <f t="shared" si="7"/>
        <v>49.117174959871591</v>
      </c>
    </row>
    <row r="29" spans="1:15" ht="21" customHeight="1" x14ac:dyDescent="0.15">
      <c r="L29" s="24" t="s">
        <v>11</v>
      </c>
      <c r="M29" s="28">
        <f t="shared" si="7"/>
        <v>43.586896168795114</v>
      </c>
      <c r="N29" s="28">
        <f t="shared" si="7"/>
        <v>43.780554046713746</v>
      </c>
      <c r="O29" s="29">
        <f t="shared" si="7"/>
        <v>43.684788577704559</v>
      </c>
    </row>
    <row r="30" spans="1:15" ht="21" customHeight="1" x14ac:dyDescent="0.15">
      <c r="L30" s="30" t="s">
        <v>12</v>
      </c>
      <c r="M30" s="35">
        <f t="shared" si="7"/>
        <v>45.785231975604447</v>
      </c>
      <c r="N30" s="35">
        <f t="shared" si="7"/>
        <v>45.825641025641026</v>
      </c>
      <c r="O30" s="36">
        <f t="shared" si="7"/>
        <v>45.806042679061903</v>
      </c>
    </row>
    <row r="31" spans="1:15" ht="21" customHeight="1" x14ac:dyDescent="0.15">
      <c r="L31" s="24" t="s">
        <v>14</v>
      </c>
      <c r="M31" s="48">
        <f t="shared" ref="M31:O32" si="8">H11</f>
        <v>56.65534530163351</v>
      </c>
      <c r="N31" s="48">
        <f t="shared" si="8"/>
        <v>54.774305555555557</v>
      </c>
      <c r="O31" s="49">
        <f t="shared" si="8"/>
        <v>55.662466590301641</v>
      </c>
    </row>
    <row r="32" spans="1:15" ht="21" customHeight="1" x14ac:dyDescent="0.15">
      <c r="L32" s="24" t="s">
        <v>15</v>
      </c>
      <c r="M32" s="35">
        <f t="shared" si="8"/>
        <v>62.083811710677381</v>
      </c>
      <c r="N32" s="35">
        <f t="shared" si="8"/>
        <v>59.979659293160438</v>
      </c>
      <c r="O32" s="36">
        <f t="shared" si="8"/>
        <v>60.968046379937981</v>
      </c>
    </row>
    <row r="33" spans="12:15" ht="21" customHeight="1" x14ac:dyDescent="0.15">
      <c r="L33" s="24" t="s">
        <v>17</v>
      </c>
      <c r="M33" s="48">
        <f t="shared" ref="M33:O34" si="9">H14</f>
        <v>63.626526511052717</v>
      </c>
      <c r="N33" s="48">
        <f t="shared" si="9"/>
        <v>63.306396384056974</v>
      </c>
      <c r="O33" s="49">
        <f t="shared" si="9"/>
        <v>63.456790123456784</v>
      </c>
    </row>
    <row r="34" spans="12:15" ht="21" customHeight="1" x14ac:dyDescent="0.15">
      <c r="L34" s="24" t="s">
        <v>18</v>
      </c>
      <c r="M34" s="35">
        <f t="shared" si="9"/>
        <v>66.728315147031623</v>
      </c>
      <c r="N34" s="35">
        <f t="shared" si="9"/>
        <v>66.491261041157685</v>
      </c>
      <c r="O34" s="36">
        <f t="shared" si="9"/>
        <v>66.610738255033553</v>
      </c>
    </row>
    <row r="35" spans="12:15" ht="21" customHeight="1" x14ac:dyDescent="0.15">
      <c r="L35" s="24" t="s">
        <v>20</v>
      </c>
      <c r="M35" s="48">
        <f t="shared" ref="M35:O36" si="10">H17</f>
        <v>70.273899033297525</v>
      </c>
      <c r="N35" s="48">
        <f t="shared" si="10"/>
        <v>68.678003291278117</v>
      </c>
      <c r="O35" s="49">
        <f t="shared" si="10"/>
        <v>69.484396200814118</v>
      </c>
    </row>
    <row r="36" spans="12:15" ht="21" customHeight="1" x14ac:dyDescent="0.15">
      <c r="L36" s="24" t="s">
        <v>21</v>
      </c>
      <c r="M36" s="35">
        <f t="shared" si="10"/>
        <v>72.640170333569912</v>
      </c>
      <c r="N36" s="35">
        <f t="shared" si="10"/>
        <v>74.838245866283245</v>
      </c>
      <c r="O36" s="36">
        <f t="shared" si="10"/>
        <v>73.732142857142861</v>
      </c>
    </row>
    <row r="37" spans="12:15" ht="21" customHeight="1" x14ac:dyDescent="0.15">
      <c r="L37" s="24" t="s">
        <v>23</v>
      </c>
      <c r="M37" s="48">
        <f t="shared" ref="M37:O38" si="11">H20</f>
        <v>75.992725068202489</v>
      </c>
      <c r="N37" s="48">
        <f t="shared" si="11"/>
        <v>76.611957796014067</v>
      </c>
      <c r="O37" s="49">
        <f t="shared" si="11"/>
        <v>76.307554760840418</v>
      </c>
    </row>
    <row r="38" spans="12:15" ht="21" customHeight="1" thickBot="1" x14ac:dyDescent="0.2">
      <c r="L38" s="30" t="s">
        <v>24</v>
      </c>
      <c r="M38" s="35">
        <f t="shared" si="11"/>
        <v>79.383358098068342</v>
      </c>
      <c r="N38" s="35">
        <f t="shared" si="11"/>
        <v>79.835796387520531</v>
      </c>
      <c r="O38" s="36">
        <f t="shared" si="11"/>
        <v>79.623496601010984</v>
      </c>
    </row>
    <row r="39" spans="12:15" ht="21" customHeight="1" thickTop="1" thickBot="1" x14ac:dyDescent="0.2">
      <c r="L39" s="51" t="s">
        <v>26</v>
      </c>
      <c r="M39" s="56">
        <f t="shared" ref="M39:O40" si="12">H23</f>
        <v>75.152057245080499</v>
      </c>
      <c r="N39" s="56">
        <f t="shared" si="12"/>
        <v>65.904616057755419</v>
      </c>
      <c r="O39" s="57">
        <f t="shared" si="12"/>
        <v>69.413521585663858</v>
      </c>
    </row>
    <row r="40" spans="12:15" ht="21" customHeight="1" thickTop="1" thickBot="1" x14ac:dyDescent="0.2">
      <c r="L40" s="58" t="s">
        <v>9</v>
      </c>
      <c r="M40" s="63">
        <f t="shared" si="12"/>
        <v>64.392024712159497</v>
      </c>
      <c r="N40" s="63">
        <f t="shared" si="12"/>
        <v>62.906082828497532</v>
      </c>
      <c r="O40" s="65">
        <f t="shared" si="12"/>
        <v>63.602927343191482</v>
      </c>
    </row>
  </sheetData>
  <mergeCells count="6">
    <mergeCell ref="A5:A6"/>
    <mergeCell ref="B5:D5"/>
    <mergeCell ref="E5:G5"/>
    <mergeCell ref="H5:J5"/>
    <mergeCell ref="L26:L27"/>
    <mergeCell ref="M26:O26"/>
  </mergeCells>
  <phoneticPr fontId="2"/>
  <pageMargins left="0.78740157480314965" right="0.78740157480314965" top="0.78740157480314965" bottom="0.71" header="0.51181102362204722" footer="0.51181102362204722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H24衆議(小選挙区)</vt:lpstr>
      <vt:lpstr>'H24衆議(小選挙区)'!Print_Area</vt:lpstr>
    </vt:vector>
  </TitlesOfParts>
  <Company>_x000d_
     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2023-07-13T04:37:36Z</dcterms:created>
  <dcterms:modified xsi:type="dcterms:W3CDTF">2023-07-13T04:37:52Z</dcterms:modified>
</cp:coreProperties>
</file>