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区議\"/>
    </mc:Choice>
  </mc:AlternateContent>
  <bookViews>
    <workbookView xWindow="0" yWindow="0" windowWidth="20490" windowHeight="6405"/>
  </bookViews>
  <sheets>
    <sheet name="H23区議" sheetId="1" r:id="rId1"/>
  </sheets>
  <externalReferences>
    <externalReference r:id="rId2"/>
  </externalReferences>
  <definedNames>
    <definedName name="_xlnm.Print_Area" localSheetId="0">H23区議!$A$1:$J$38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<sst xmlns="http://schemas.openxmlformats.org/spreadsheetml/2006/main" count="51" uniqueCount="28">
  <si>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</si>
  <si>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平成23年４月24日執行　中央区議会議員選挙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5">
      <t>チュウオウ</t>
    </rPh>
    <rPh sb="15" eb="16">
      <t>ク</t>
    </rPh>
    <rPh sb="16" eb="18">
      <t>ギカイ</t>
    </rPh>
    <rPh sb="18" eb="20">
      <t>ギイン</t>
    </rPh>
    <rPh sb="20" eb="22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</si>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</sst>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0" fontId="3" fillId="0" borderId="45" xfId="0" applyFont="1" applyBorder="1" applyAlignment="1">
      <alignment horizontal="distributed" vertical="center" justifyLastLine="1"/>
    </xf>
    <xf numFmtId="177" fontId="3" fillId="0" borderId="2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636896046852125E-2"/>
          <c:y val="0.24324356424668001"/>
          <c:w val="0.93850658857979508"/>
          <c:h val="0.664865742274258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H23区議!$M$26:$M$27</c:f>
              <c:strCache>
                <c:ptCount val="2"/>
                <c:pt idx="0">
                  <c:v>投票率(％)</c:v>
                </c:pt>
                <c:pt idx="1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H23区議!$L$28:$L$40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H23区議!$M$28:$M$40</c:f>
              <c:numCache>
                <c:formatCode>#,##0.00_ </c:formatCode>
                <c:ptCount val="13"/>
                <c:pt idx="0">
                  <c:v>36.702127659574465</c:v>
                </c:pt>
                <c:pt idx="1">
                  <c:v>26.287744227353464</c:v>
                </c:pt>
                <c:pt idx="2">
                  <c:v>22.985436893203882</c:v>
                </c:pt>
                <c:pt idx="3">
                  <c:v>31.515044870666902</c:v>
                </c:pt>
                <c:pt idx="4">
                  <c:v>38.038425782460486</c:v>
                </c:pt>
                <c:pt idx="5">
                  <c:v>41.189732917100244</c:v>
                </c:pt>
                <c:pt idx="6">
                  <c:v>46.824381926683714</c:v>
                </c:pt>
                <c:pt idx="7">
                  <c:v>50.594493116395491</c:v>
                </c:pt>
                <c:pt idx="8">
                  <c:v>53.040293040293044</c:v>
                </c:pt>
                <c:pt idx="9">
                  <c:v>59.793518784055067</c:v>
                </c:pt>
                <c:pt idx="10">
                  <c:v>66.777133388566696</c:v>
                </c:pt>
                <c:pt idx="11">
                  <c:v>67.765288626405024</c:v>
                </c:pt>
                <c:pt idx="12">
                  <c:v>45.067166782972784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A-4A10-81B5-AEB9A9585B65}"/>
            </c:ext>
          </c:extLst>
        </c:ser>
        <c:ser>
          <c:idx val="1"/>
          <c:order val="1"/>
          <c:tx>
            <c:strRef>
              <c:f>H23区議!$N$26:$N$27</c:f>
              <c:strCache>
                <c:ptCount val="2"/>
                <c:pt idx="0">
                  <c:v>投票率(％)</c:v>
                </c:pt>
                <c:pt idx="1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H23区議!$L$28:$L$40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H23区議!$N$28:$N$40</c:f>
              <c:numCache>
                <c:formatCode>#,##0.00_ </c:formatCode>
                <c:ptCount val="13"/>
                <c:pt idx="0">
                  <c:v>43.373493975903614</c:v>
                </c:pt>
                <c:pt idx="1">
                  <c:v>25.326519023282223</c:v>
                </c:pt>
                <c:pt idx="2">
                  <c:v>22.403169014084508</c:v>
                </c:pt>
                <c:pt idx="3">
                  <c:v>31.580584940883632</c:v>
                </c:pt>
                <c:pt idx="4">
                  <c:v>37.596365638766521</c:v>
                </c:pt>
                <c:pt idx="5">
                  <c:v>42.25307164512526</c:v>
                </c:pt>
                <c:pt idx="6">
                  <c:v>47.126188418323252</c:v>
                </c:pt>
                <c:pt idx="7">
                  <c:v>51.805286911669889</c:v>
                </c:pt>
                <c:pt idx="8">
                  <c:v>58.460421205519239</c:v>
                </c:pt>
                <c:pt idx="9">
                  <c:v>63.72002230897936</c:v>
                </c:pt>
                <c:pt idx="10">
                  <c:v>70.549602488765984</c:v>
                </c:pt>
                <c:pt idx="11">
                  <c:v>61.461133839859727</c:v>
                </c:pt>
                <c:pt idx="12">
                  <c:v>46.055236301435684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A-4A10-81B5-AEB9A9585B65}"/>
            </c:ext>
          </c:extLst>
        </c:ser>
        <c:ser>
          <c:idx val="2"/>
          <c:order val="2"/>
          <c:tx>
            <c:strRef>
              <c:f>H23区議!$O$26:$O$27</c:f>
              <c:strCache>
                <c:ptCount val="2"/>
                <c:pt idx="0">
                  <c:v>投票率(％)</c:v>
                </c:pt>
                <c:pt idx="1">
                  <c:v>平均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H23区議!$L$28:$L$40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H23区議!$O$28:$O$40</c:f>
              <c:numCache>
                <c:formatCode>#,##0.00_ </c:formatCode>
                <c:ptCount val="13"/>
                <c:pt idx="0">
                  <c:v>39.36</c:v>
                </c:pt>
                <c:pt idx="1">
                  <c:v>25.79710144927536</c:v>
                </c:pt>
                <c:pt idx="2">
                  <c:v>22.680055401662049</c:v>
                </c:pt>
                <c:pt idx="3">
                  <c:v>31.549830732392042</c:v>
                </c:pt>
                <c:pt idx="4">
                  <c:v>37.804344656655488</c:v>
                </c:pt>
                <c:pt idx="5">
                  <c:v>41.743538602177345</c:v>
                </c:pt>
                <c:pt idx="6">
                  <c:v>46.974248927038623</c:v>
                </c:pt>
                <c:pt idx="7">
                  <c:v>51.190854239441094</c:v>
                </c:pt>
                <c:pt idx="8">
                  <c:v>55.762217359591538</c:v>
                </c:pt>
                <c:pt idx="9">
                  <c:v>61.784249964654315</c:v>
                </c:pt>
                <c:pt idx="10">
                  <c:v>68.833615978895807</c:v>
                </c:pt>
                <c:pt idx="11">
                  <c:v>63.858301941466245</c:v>
                </c:pt>
                <c:pt idx="12">
                  <c:v>45.592366708551694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CA-4A10-81B5-AEB9A9585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2606864"/>
        <c:axId val="1"/>
        <c:axId val="0"/>
      </c:bar3DChart>
      <c:catAx>
        <c:axId val="55260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5260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380673499267941"/>
          <c:y val="1.891891891891892E-2"/>
          <c:w val="0.18887262079062961"/>
          <c:h val="0.189189472937504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57150</xdr:rowOff>
    </xdr:from>
    <xdr:to>
      <xdr:col>9</xdr:col>
      <xdr:colOff>542925</xdr:colOff>
      <xdr:row>37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0013;&#22830;&#21306;&#35696;&#20250;&#35696;&#21729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５区議"/>
      <sheetName val="平成31区議"/>
      <sheetName val="H27区議"/>
      <sheetName val="H23区議"/>
    </sheetNames>
    <sheetDataSet>
      <sheetData sheetId="0"/>
      <sheetData sheetId="1"/>
      <sheetData sheetId="2"/>
      <sheetData sheetId="3">
        <row r="26">
          <cell r="M26" t="str">
            <v>投票率(％)</v>
          </cell>
        </row>
        <row r="27">
          <cell r="M27" t="str">
            <v>男</v>
          </cell>
          <cell r="N27" t="str">
            <v>女</v>
          </cell>
          <cell r="O27" t="str">
            <v>平均</v>
          </cell>
        </row>
        <row r="28">
          <cell r="L28" t="str">
            <v>20歳</v>
          </cell>
          <cell r="M28">
            <v>36.702127659574465</v>
          </cell>
          <cell r="N28">
            <v>43.373493975903614</v>
          </cell>
          <cell r="O28">
            <v>39.36</v>
          </cell>
        </row>
        <row r="29">
          <cell r="L29" t="str">
            <v>21 ～ 24</v>
          </cell>
          <cell r="M29">
            <v>26.287744227353464</v>
          </cell>
          <cell r="N29">
            <v>25.326519023282223</v>
          </cell>
          <cell r="O29">
            <v>25.79710144927536</v>
          </cell>
        </row>
        <row r="30">
          <cell r="L30" t="str">
            <v>25 ～ 29</v>
          </cell>
          <cell r="M30">
            <v>22.985436893203882</v>
          </cell>
          <cell r="N30">
            <v>22.403169014084508</v>
          </cell>
          <cell r="O30">
            <v>22.680055401662049</v>
          </cell>
        </row>
        <row r="31">
          <cell r="L31" t="str">
            <v>30 ～ 34</v>
          </cell>
          <cell r="M31">
            <v>31.515044870666902</v>
          </cell>
          <cell r="N31">
            <v>31.580584940883632</v>
          </cell>
          <cell r="O31">
            <v>31.549830732392042</v>
          </cell>
        </row>
        <row r="32">
          <cell r="L32" t="str">
            <v>35 ～ 39</v>
          </cell>
          <cell r="M32">
            <v>38.038425782460486</v>
          </cell>
          <cell r="N32">
            <v>37.596365638766521</v>
          </cell>
          <cell r="O32">
            <v>37.804344656655488</v>
          </cell>
        </row>
        <row r="33">
          <cell r="L33" t="str">
            <v>40 ～ 44</v>
          </cell>
          <cell r="M33">
            <v>41.189732917100244</v>
          </cell>
          <cell r="N33">
            <v>42.25307164512526</v>
          </cell>
          <cell r="O33">
            <v>41.743538602177345</v>
          </cell>
        </row>
        <row r="34">
          <cell r="L34" t="str">
            <v>45 ～ 49</v>
          </cell>
          <cell r="M34">
            <v>46.824381926683714</v>
          </cell>
          <cell r="N34">
            <v>47.126188418323252</v>
          </cell>
          <cell r="O34">
            <v>46.974248927038623</v>
          </cell>
        </row>
        <row r="35">
          <cell r="L35" t="str">
            <v>50 ～ 54</v>
          </cell>
          <cell r="M35">
            <v>50.594493116395491</v>
          </cell>
          <cell r="N35">
            <v>51.805286911669889</v>
          </cell>
          <cell r="O35">
            <v>51.190854239441094</v>
          </cell>
        </row>
        <row r="36">
          <cell r="L36" t="str">
            <v>55 ～ 59</v>
          </cell>
          <cell r="M36">
            <v>53.040293040293044</v>
          </cell>
          <cell r="N36">
            <v>58.460421205519239</v>
          </cell>
          <cell r="O36">
            <v>55.762217359591538</v>
          </cell>
        </row>
        <row r="37">
          <cell r="L37" t="str">
            <v>60 ～ 64</v>
          </cell>
          <cell r="M37">
            <v>59.793518784055067</v>
          </cell>
          <cell r="N37">
            <v>63.72002230897936</v>
          </cell>
          <cell r="O37">
            <v>61.784249964654315</v>
          </cell>
        </row>
        <row r="38">
          <cell r="L38" t="str">
            <v>65 ～ 69</v>
          </cell>
          <cell r="M38">
            <v>66.777133388566696</v>
          </cell>
          <cell r="N38">
            <v>70.549602488765984</v>
          </cell>
          <cell r="O38">
            <v>68.833615978895807</v>
          </cell>
        </row>
        <row r="39">
          <cell r="L39" t="str">
            <v>70歳以上</v>
          </cell>
          <cell r="M39">
            <v>67.765288626405024</v>
          </cell>
          <cell r="N39">
            <v>61.461133839859727</v>
          </cell>
          <cell r="O39">
            <v>63.858301941466245</v>
          </cell>
        </row>
        <row r="40">
          <cell r="L40" t="str">
            <v>平均</v>
          </cell>
          <cell r="M40">
            <v>45.067166782972784</v>
          </cell>
          <cell r="N40">
            <v>46.055236301435684</v>
          </cell>
          <cell r="O40">
            <v>45.592366708551694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J12" sqref="J12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376</v>
      </c>
      <c r="C7" s="20">
        <v>249</v>
      </c>
      <c r="D7" s="21">
        <f>SUM(B7:C7)</f>
        <v>625</v>
      </c>
      <c r="E7" s="20">
        <v>138</v>
      </c>
      <c r="F7" s="20">
        <v>108</v>
      </c>
      <c r="G7" s="20">
        <f t="shared" ref="G7:G23" si="0">SUM(E7:F7)</f>
        <v>246</v>
      </c>
      <c r="H7" s="22">
        <f>E7/B7*100</f>
        <v>36.702127659574465</v>
      </c>
      <c r="I7" s="23">
        <f>+F7/C7*100</f>
        <v>43.373493975903614</v>
      </c>
      <c r="J7" s="24">
        <f>+G7/D7*100</f>
        <v>39.36</v>
      </c>
    </row>
    <row r="8" spans="1:10" ht="22.5" customHeight="1" x14ac:dyDescent="0.15">
      <c r="A8" s="25" t="s">
        <v>11</v>
      </c>
      <c r="B8" s="26">
        <v>1689</v>
      </c>
      <c r="C8" s="27">
        <v>1761</v>
      </c>
      <c r="D8" s="28">
        <f>SUM(B8:C8)</f>
        <v>3450</v>
      </c>
      <c r="E8" s="27">
        <v>444</v>
      </c>
      <c r="F8" s="27">
        <v>446</v>
      </c>
      <c r="G8" s="27">
        <f t="shared" si="0"/>
        <v>890</v>
      </c>
      <c r="H8" s="29">
        <f t="shared" ref="H8:H23" si="1">E8/B8*100</f>
        <v>26.287744227353464</v>
      </c>
      <c r="I8" s="30">
        <f t="shared" ref="I8:J24" si="2">+F8/C8*100</f>
        <v>25.326519023282223</v>
      </c>
      <c r="J8" s="31">
        <f t="shared" si="2"/>
        <v>25.79710144927536</v>
      </c>
    </row>
    <row r="9" spans="1:10" ht="22.5" customHeight="1" thickBot="1" x14ac:dyDescent="0.2">
      <c r="A9" s="32" t="s">
        <v>12</v>
      </c>
      <c r="B9" s="33">
        <v>4120</v>
      </c>
      <c r="C9" s="34">
        <v>4544</v>
      </c>
      <c r="D9" s="35">
        <f>SUM(B9:C9)</f>
        <v>8664</v>
      </c>
      <c r="E9" s="34">
        <v>947</v>
      </c>
      <c r="F9" s="34">
        <v>1018</v>
      </c>
      <c r="G9" s="34">
        <f t="shared" si="0"/>
        <v>1965</v>
      </c>
      <c r="H9" s="36">
        <f t="shared" si="1"/>
        <v>22.985436893203882</v>
      </c>
      <c r="I9" s="37">
        <f t="shared" si="2"/>
        <v>22.403169014084508</v>
      </c>
      <c r="J9" s="38">
        <f t="shared" si="2"/>
        <v>22.680055401662049</v>
      </c>
    </row>
    <row r="10" spans="1:10" ht="22.5" customHeight="1" thickTop="1" thickBot="1" x14ac:dyDescent="0.2">
      <c r="A10" s="39" t="s">
        <v>13</v>
      </c>
      <c r="B10" s="40">
        <f t="shared" ref="B10:G10" si="3">SUM(B7:B9)</f>
        <v>6185</v>
      </c>
      <c r="C10" s="41">
        <f t="shared" si="3"/>
        <v>6554</v>
      </c>
      <c r="D10" s="41">
        <f t="shared" si="3"/>
        <v>12739</v>
      </c>
      <c r="E10" s="41">
        <f t="shared" si="3"/>
        <v>1529</v>
      </c>
      <c r="F10" s="41">
        <f t="shared" si="3"/>
        <v>1572</v>
      </c>
      <c r="G10" s="42">
        <f t="shared" si="3"/>
        <v>3101</v>
      </c>
      <c r="H10" s="43">
        <f t="shared" si="1"/>
        <v>24.721099434114794</v>
      </c>
      <c r="I10" s="43">
        <f t="shared" si="2"/>
        <v>23.985352456515106</v>
      </c>
      <c r="J10" s="44">
        <f t="shared" si="2"/>
        <v>24.342570060444306</v>
      </c>
    </row>
    <row r="11" spans="1:10" ht="22.5" customHeight="1" thickTop="1" x14ac:dyDescent="0.15">
      <c r="A11" s="45" t="s">
        <v>14</v>
      </c>
      <c r="B11" s="46">
        <v>5683</v>
      </c>
      <c r="C11" s="47">
        <v>6428</v>
      </c>
      <c r="D11" s="48">
        <f>SUM(B11:C11)</f>
        <v>12111</v>
      </c>
      <c r="E11" s="47">
        <v>1791</v>
      </c>
      <c r="F11" s="47">
        <v>2030</v>
      </c>
      <c r="G11" s="47">
        <f t="shared" si="0"/>
        <v>3821</v>
      </c>
      <c r="H11" s="49">
        <f t="shared" si="1"/>
        <v>31.515044870666902</v>
      </c>
      <c r="I11" s="50">
        <f t="shared" si="2"/>
        <v>31.580584940883632</v>
      </c>
      <c r="J11" s="51">
        <f t="shared" si="2"/>
        <v>31.549830732392042</v>
      </c>
    </row>
    <row r="12" spans="1:10" ht="22.5" customHeight="1" thickBot="1" x14ac:dyDescent="0.2">
      <c r="A12" s="32" t="s">
        <v>15</v>
      </c>
      <c r="B12" s="33">
        <v>6454</v>
      </c>
      <c r="C12" s="34">
        <v>7264</v>
      </c>
      <c r="D12" s="35">
        <f>SUM(B12:C12)</f>
        <v>13718</v>
      </c>
      <c r="E12" s="34">
        <v>2455</v>
      </c>
      <c r="F12" s="34">
        <v>2731</v>
      </c>
      <c r="G12" s="34">
        <f t="shared" si="0"/>
        <v>5186</v>
      </c>
      <c r="H12" s="36">
        <f t="shared" si="1"/>
        <v>38.038425782460486</v>
      </c>
      <c r="I12" s="37">
        <f t="shared" si="2"/>
        <v>37.596365638766521</v>
      </c>
      <c r="J12" s="38">
        <f t="shared" si="2"/>
        <v>37.804344656655488</v>
      </c>
    </row>
    <row r="13" spans="1:10" ht="22.5" customHeight="1" thickTop="1" thickBot="1" x14ac:dyDescent="0.2">
      <c r="A13" s="39" t="s">
        <v>16</v>
      </c>
      <c r="B13" s="40">
        <f>SUM(B11:B12)</f>
        <v>12137</v>
      </c>
      <c r="C13" s="41">
        <f t="shared" ref="C13:G13" si="4">SUM(C11:C12)</f>
        <v>13692</v>
      </c>
      <c r="D13" s="41">
        <f t="shared" si="4"/>
        <v>25829</v>
      </c>
      <c r="E13" s="41">
        <f t="shared" si="4"/>
        <v>4246</v>
      </c>
      <c r="F13" s="41">
        <f t="shared" si="4"/>
        <v>4761</v>
      </c>
      <c r="G13" s="42">
        <f t="shared" si="4"/>
        <v>9007</v>
      </c>
      <c r="H13" s="43">
        <f t="shared" si="1"/>
        <v>34.983933426711708</v>
      </c>
      <c r="I13" s="43">
        <f t="shared" si="2"/>
        <v>34.772129710780021</v>
      </c>
      <c r="J13" s="44">
        <f t="shared" si="2"/>
        <v>34.871655890665529</v>
      </c>
    </row>
    <row r="14" spans="1:10" ht="22.5" customHeight="1" thickTop="1" x14ac:dyDescent="0.15">
      <c r="A14" s="45" t="s">
        <v>17</v>
      </c>
      <c r="B14" s="46">
        <v>5766</v>
      </c>
      <c r="C14" s="47">
        <v>6267</v>
      </c>
      <c r="D14" s="48">
        <f>SUM(B14:C14)</f>
        <v>12033</v>
      </c>
      <c r="E14" s="47">
        <v>2375</v>
      </c>
      <c r="F14" s="47">
        <v>2648</v>
      </c>
      <c r="G14" s="47">
        <f t="shared" si="0"/>
        <v>5023</v>
      </c>
      <c r="H14" s="49">
        <f t="shared" si="1"/>
        <v>41.189732917100244</v>
      </c>
      <c r="I14" s="50">
        <f t="shared" si="2"/>
        <v>42.25307164512526</v>
      </c>
      <c r="J14" s="51">
        <f t="shared" si="2"/>
        <v>41.743538602177345</v>
      </c>
    </row>
    <row r="15" spans="1:10" ht="22.5" customHeight="1" thickBot="1" x14ac:dyDescent="0.2">
      <c r="A15" s="32" t="s">
        <v>18</v>
      </c>
      <c r="B15" s="33">
        <v>4692</v>
      </c>
      <c r="C15" s="34">
        <v>4628</v>
      </c>
      <c r="D15" s="35">
        <f>SUM(B15:C15)</f>
        <v>9320</v>
      </c>
      <c r="E15" s="34">
        <v>2197</v>
      </c>
      <c r="F15" s="34">
        <v>2181</v>
      </c>
      <c r="G15" s="34">
        <f t="shared" si="0"/>
        <v>4378</v>
      </c>
      <c r="H15" s="36">
        <f t="shared" si="1"/>
        <v>46.824381926683714</v>
      </c>
      <c r="I15" s="37">
        <f t="shared" si="2"/>
        <v>47.126188418323252</v>
      </c>
      <c r="J15" s="38">
        <f t="shared" si="2"/>
        <v>46.974248927038623</v>
      </c>
    </row>
    <row r="16" spans="1:10" ht="22.5" customHeight="1" thickTop="1" thickBot="1" x14ac:dyDescent="0.2">
      <c r="A16" s="39" t="s">
        <v>19</v>
      </c>
      <c r="B16" s="40">
        <f>SUM(B14:B15)</f>
        <v>10458</v>
      </c>
      <c r="C16" s="41">
        <f t="shared" ref="C16:G16" si="5">SUM(C14:C15)</f>
        <v>10895</v>
      </c>
      <c r="D16" s="41">
        <f t="shared" si="5"/>
        <v>21353</v>
      </c>
      <c r="E16" s="41">
        <f t="shared" si="5"/>
        <v>4572</v>
      </c>
      <c r="F16" s="41">
        <f t="shared" si="5"/>
        <v>4829</v>
      </c>
      <c r="G16" s="42">
        <f t="shared" si="5"/>
        <v>9401</v>
      </c>
      <c r="H16" s="43">
        <f t="shared" si="1"/>
        <v>43.717728055077451</v>
      </c>
      <c r="I16" s="43">
        <f t="shared" si="2"/>
        <v>44.323083983478661</v>
      </c>
      <c r="J16" s="44">
        <f t="shared" si="2"/>
        <v>44.026600477684639</v>
      </c>
    </row>
    <row r="17" spans="1:15" ht="22.5" customHeight="1" thickTop="1" x14ac:dyDescent="0.15">
      <c r="A17" s="45" t="s">
        <v>20</v>
      </c>
      <c r="B17" s="46">
        <v>3196</v>
      </c>
      <c r="C17" s="47">
        <v>3102</v>
      </c>
      <c r="D17" s="48">
        <f>SUM(B17:C17)</f>
        <v>6298</v>
      </c>
      <c r="E17" s="47">
        <v>1617</v>
      </c>
      <c r="F17" s="47">
        <v>1607</v>
      </c>
      <c r="G17" s="47">
        <f t="shared" si="0"/>
        <v>3224</v>
      </c>
      <c r="H17" s="49">
        <f t="shared" si="1"/>
        <v>50.594493116395491</v>
      </c>
      <c r="I17" s="50">
        <f t="shared" si="2"/>
        <v>51.805286911669889</v>
      </c>
      <c r="J17" s="51">
        <f t="shared" si="2"/>
        <v>51.190854239441094</v>
      </c>
    </row>
    <row r="18" spans="1:15" ht="22.5" customHeight="1" thickBot="1" x14ac:dyDescent="0.2">
      <c r="A18" s="32" t="s">
        <v>21</v>
      </c>
      <c r="B18" s="33">
        <v>2730</v>
      </c>
      <c r="C18" s="34">
        <v>2754</v>
      </c>
      <c r="D18" s="35">
        <f>SUM(B18:C18)</f>
        <v>5484</v>
      </c>
      <c r="E18" s="34">
        <v>1448</v>
      </c>
      <c r="F18" s="34">
        <v>1610</v>
      </c>
      <c r="G18" s="34">
        <f t="shared" si="0"/>
        <v>3058</v>
      </c>
      <c r="H18" s="36">
        <f t="shared" si="1"/>
        <v>53.040293040293044</v>
      </c>
      <c r="I18" s="37">
        <f t="shared" si="2"/>
        <v>58.460421205519239</v>
      </c>
      <c r="J18" s="38">
        <f t="shared" si="2"/>
        <v>55.762217359591538</v>
      </c>
    </row>
    <row r="19" spans="1:15" ht="22.5" customHeight="1" thickTop="1" thickBot="1" x14ac:dyDescent="0.2">
      <c r="A19" s="39" t="s">
        <v>22</v>
      </c>
      <c r="B19" s="40">
        <f>SUM(B17:B18)</f>
        <v>5926</v>
      </c>
      <c r="C19" s="41">
        <f t="shared" ref="C19:G19" si="6">SUM(C17:C18)</f>
        <v>5856</v>
      </c>
      <c r="D19" s="41">
        <f t="shared" si="6"/>
        <v>11782</v>
      </c>
      <c r="E19" s="41">
        <f t="shared" si="6"/>
        <v>3065</v>
      </c>
      <c r="F19" s="41">
        <f t="shared" si="6"/>
        <v>3217</v>
      </c>
      <c r="G19" s="42">
        <f t="shared" si="6"/>
        <v>6282</v>
      </c>
      <c r="H19" s="43">
        <f t="shared" si="1"/>
        <v>51.721228484643945</v>
      </c>
      <c r="I19" s="43">
        <f t="shared" si="2"/>
        <v>54.935109289617486</v>
      </c>
      <c r="J19" s="44">
        <f t="shared" si="2"/>
        <v>53.31862162620947</v>
      </c>
    </row>
    <row r="20" spans="1:15" ht="22.5" customHeight="1" thickTop="1" x14ac:dyDescent="0.15">
      <c r="A20" s="45" t="s">
        <v>23</v>
      </c>
      <c r="B20" s="46">
        <v>3487</v>
      </c>
      <c r="C20" s="47">
        <v>3586</v>
      </c>
      <c r="D20" s="48">
        <f>SUM(B20:C20)</f>
        <v>7073</v>
      </c>
      <c r="E20" s="47">
        <v>2085</v>
      </c>
      <c r="F20" s="47">
        <v>2285</v>
      </c>
      <c r="G20" s="47">
        <f t="shared" si="0"/>
        <v>4370</v>
      </c>
      <c r="H20" s="49">
        <f t="shared" si="1"/>
        <v>59.793518784055067</v>
      </c>
      <c r="I20" s="50">
        <f t="shared" si="2"/>
        <v>63.72002230897936</v>
      </c>
      <c r="J20" s="51">
        <f t="shared" si="2"/>
        <v>61.784249964654315</v>
      </c>
    </row>
    <row r="21" spans="1:15" ht="22.5" customHeight="1" thickBot="1" x14ac:dyDescent="0.2">
      <c r="A21" s="32" t="s">
        <v>24</v>
      </c>
      <c r="B21" s="33">
        <v>2414</v>
      </c>
      <c r="C21" s="34">
        <v>2893</v>
      </c>
      <c r="D21" s="35">
        <f>SUM(B21:C21)</f>
        <v>5307</v>
      </c>
      <c r="E21" s="34">
        <v>1612</v>
      </c>
      <c r="F21" s="34">
        <v>2041</v>
      </c>
      <c r="G21" s="34">
        <f t="shared" si="0"/>
        <v>3653</v>
      </c>
      <c r="H21" s="36">
        <f t="shared" si="1"/>
        <v>66.777133388566696</v>
      </c>
      <c r="I21" s="37">
        <f t="shared" si="2"/>
        <v>70.549602488765984</v>
      </c>
      <c r="J21" s="38">
        <f t="shared" si="2"/>
        <v>68.833615978895807</v>
      </c>
    </row>
    <row r="22" spans="1:15" ht="22.5" customHeight="1" thickTop="1" thickBot="1" x14ac:dyDescent="0.2">
      <c r="A22" s="39" t="s">
        <v>25</v>
      </c>
      <c r="B22" s="40">
        <f>SUM(B20:B21)</f>
        <v>5901</v>
      </c>
      <c r="C22" s="41">
        <f t="shared" ref="C22:G22" si="7">SUM(C20:C21)</f>
        <v>6479</v>
      </c>
      <c r="D22" s="41">
        <f t="shared" si="7"/>
        <v>12380</v>
      </c>
      <c r="E22" s="41">
        <f t="shared" si="7"/>
        <v>3697</v>
      </c>
      <c r="F22" s="41">
        <f t="shared" si="7"/>
        <v>4326</v>
      </c>
      <c r="G22" s="42">
        <f t="shared" si="7"/>
        <v>8023</v>
      </c>
      <c r="H22" s="43">
        <f t="shared" si="1"/>
        <v>62.650398237586849</v>
      </c>
      <c r="I22" s="43">
        <f t="shared" si="2"/>
        <v>66.769563204198178</v>
      </c>
      <c r="J22" s="44">
        <f t="shared" si="2"/>
        <v>64.806138933764132</v>
      </c>
    </row>
    <row r="23" spans="1:15" ht="22.5" customHeight="1" thickTop="1" thickBot="1" x14ac:dyDescent="0.2">
      <c r="A23" s="52" t="s">
        <v>26</v>
      </c>
      <c r="B23" s="53">
        <v>5249</v>
      </c>
      <c r="C23" s="54">
        <v>8555</v>
      </c>
      <c r="D23" s="55">
        <f>SUM(B23:C23)</f>
        <v>13804</v>
      </c>
      <c r="E23" s="54">
        <v>3557</v>
      </c>
      <c r="F23" s="54">
        <v>5258</v>
      </c>
      <c r="G23" s="54">
        <f t="shared" si="0"/>
        <v>8815</v>
      </c>
      <c r="H23" s="56">
        <f t="shared" si="1"/>
        <v>67.765288626405024</v>
      </c>
      <c r="I23" s="57">
        <f t="shared" si="2"/>
        <v>61.461133839859727</v>
      </c>
      <c r="J23" s="58">
        <f t="shared" si="2"/>
        <v>63.858301941466245</v>
      </c>
    </row>
    <row r="24" spans="1:15" ht="22.5" customHeight="1" thickTop="1" thickBot="1" x14ac:dyDescent="0.2">
      <c r="A24" s="59" t="s">
        <v>27</v>
      </c>
      <c r="B24" s="60">
        <f t="shared" ref="B24:G24" si="8">SUM(B10,B13,B16,B19,B22,B23)</f>
        <v>45856</v>
      </c>
      <c r="C24" s="61">
        <f t="shared" si="8"/>
        <v>52031</v>
      </c>
      <c r="D24" s="61">
        <f t="shared" si="8"/>
        <v>97887</v>
      </c>
      <c r="E24" s="61">
        <f t="shared" si="8"/>
        <v>20666</v>
      </c>
      <c r="F24" s="61">
        <f t="shared" si="8"/>
        <v>23963</v>
      </c>
      <c r="G24" s="62">
        <f t="shared" si="8"/>
        <v>44629</v>
      </c>
      <c r="H24" s="63">
        <f>E24/B24*100</f>
        <v>45.067166782972784</v>
      </c>
      <c r="I24" s="63">
        <f t="shared" si="2"/>
        <v>46.055236301435684</v>
      </c>
      <c r="J24" s="64">
        <f t="shared" si="2"/>
        <v>45.592366708551694</v>
      </c>
    </row>
    <row r="25" spans="1:15" ht="21" customHeight="1" thickBot="1" x14ac:dyDescent="0.2"/>
    <row r="26" spans="1:15" ht="21" customHeight="1" x14ac:dyDescent="0.15">
      <c r="L26" s="4" t="s">
        <v>2</v>
      </c>
      <c r="M26" s="5" t="s">
        <v>5</v>
      </c>
      <c r="N26" s="6"/>
      <c r="O26" s="9"/>
    </row>
    <row r="27" spans="1:15" ht="21" customHeight="1" thickBot="1" x14ac:dyDescent="0.2">
      <c r="L27" s="10"/>
      <c r="M27" s="65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66">
        <f t="shared" ref="M28:O30" si="9">H7</f>
        <v>36.702127659574465</v>
      </c>
      <c r="N28" s="23">
        <f t="shared" si="9"/>
        <v>43.373493975903614</v>
      </c>
      <c r="O28" s="24">
        <f t="shared" si="9"/>
        <v>39.36</v>
      </c>
    </row>
    <row r="29" spans="1:15" ht="21" customHeight="1" x14ac:dyDescent="0.15">
      <c r="L29" s="25" t="s">
        <v>11</v>
      </c>
      <c r="M29" s="67">
        <f t="shared" si="9"/>
        <v>26.287744227353464</v>
      </c>
      <c r="N29" s="30">
        <f t="shared" si="9"/>
        <v>25.326519023282223</v>
      </c>
      <c r="O29" s="31">
        <f t="shared" si="9"/>
        <v>25.79710144927536</v>
      </c>
    </row>
    <row r="30" spans="1:15" ht="21" customHeight="1" x14ac:dyDescent="0.15">
      <c r="L30" s="32" t="s">
        <v>12</v>
      </c>
      <c r="M30" s="67">
        <f t="shared" si="9"/>
        <v>22.985436893203882</v>
      </c>
      <c r="N30" s="30">
        <f t="shared" si="9"/>
        <v>22.403169014084508</v>
      </c>
      <c r="O30" s="31">
        <f t="shared" si="9"/>
        <v>22.680055401662049</v>
      </c>
    </row>
    <row r="31" spans="1:15" ht="21" customHeight="1" x14ac:dyDescent="0.15">
      <c r="L31" s="25" t="s">
        <v>14</v>
      </c>
      <c r="M31" s="67">
        <f t="shared" ref="M31:O32" si="10">H11</f>
        <v>31.515044870666902</v>
      </c>
      <c r="N31" s="30">
        <f t="shared" si="10"/>
        <v>31.580584940883632</v>
      </c>
      <c r="O31" s="31">
        <f t="shared" si="10"/>
        <v>31.549830732392042</v>
      </c>
    </row>
    <row r="32" spans="1:15" ht="21" customHeight="1" x14ac:dyDescent="0.15">
      <c r="L32" s="25" t="s">
        <v>15</v>
      </c>
      <c r="M32" s="67">
        <f t="shared" si="10"/>
        <v>38.038425782460486</v>
      </c>
      <c r="N32" s="30">
        <f t="shared" si="10"/>
        <v>37.596365638766521</v>
      </c>
      <c r="O32" s="31">
        <f t="shared" si="10"/>
        <v>37.804344656655488</v>
      </c>
    </row>
    <row r="33" spans="12:15" ht="21" customHeight="1" x14ac:dyDescent="0.15">
      <c r="L33" s="25" t="s">
        <v>17</v>
      </c>
      <c r="M33" s="67">
        <f t="shared" ref="M33:O34" si="11">H14</f>
        <v>41.189732917100244</v>
      </c>
      <c r="N33" s="30">
        <f t="shared" si="11"/>
        <v>42.25307164512526</v>
      </c>
      <c r="O33" s="31">
        <f t="shared" si="11"/>
        <v>41.743538602177345</v>
      </c>
    </row>
    <row r="34" spans="12:15" ht="21" customHeight="1" x14ac:dyDescent="0.15">
      <c r="L34" s="25" t="s">
        <v>18</v>
      </c>
      <c r="M34" s="67">
        <f t="shared" si="11"/>
        <v>46.824381926683714</v>
      </c>
      <c r="N34" s="30">
        <f t="shared" si="11"/>
        <v>47.126188418323252</v>
      </c>
      <c r="O34" s="31">
        <f t="shared" si="11"/>
        <v>46.974248927038623</v>
      </c>
    </row>
    <row r="35" spans="12:15" ht="21" customHeight="1" x14ac:dyDescent="0.15">
      <c r="L35" s="25" t="s">
        <v>20</v>
      </c>
      <c r="M35" s="67">
        <f t="shared" ref="M35:O36" si="12">H17</f>
        <v>50.594493116395491</v>
      </c>
      <c r="N35" s="30">
        <f t="shared" si="12"/>
        <v>51.805286911669889</v>
      </c>
      <c r="O35" s="31">
        <f t="shared" si="12"/>
        <v>51.190854239441094</v>
      </c>
    </row>
    <row r="36" spans="12:15" ht="21" customHeight="1" x14ac:dyDescent="0.15">
      <c r="L36" s="25" t="s">
        <v>21</v>
      </c>
      <c r="M36" s="67">
        <f t="shared" si="12"/>
        <v>53.040293040293044</v>
      </c>
      <c r="N36" s="30">
        <f t="shared" si="12"/>
        <v>58.460421205519239</v>
      </c>
      <c r="O36" s="31">
        <f t="shared" si="12"/>
        <v>55.762217359591538</v>
      </c>
    </row>
    <row r="37" spans="12:15" ht="21" customHeight="1" x14ac:dyDescent="0.15">
      <c r="L37" s="25" t="s">
        <v>23</v>
      </c>
      <c r="M37" s="67">
        <f t="shared" ref="M37:O38" si="13">H20</f>
        <v>59.793518784055067</v>
      </c>
      <c r="N37" s="30">
        <f t="shared" si="13"/>
        <v>63.72002230897936</v>
      </c>
      <c r="O37" s="31">
        <f t="shared" si="13"/>
        <v>61.784249964654315</v>
      </c>
    </row>
    <row r="38" spans="12:15" ht="21" customHeight="1" thickBot="1" x14ac:dyDescent="0.2">
      <c r="L38" s="32" t="s">
        <v>24</v>
      </c>
      <c r="M38" s="68">
        <f t="shared" si="13"/>
        <v>66.777133388566696</v>
      </c>
      <c r="N38" s="69">
        <f t="shared" si="13"/>
        <v>70.549602488765984</v>
      </c>
      <c r="O38" s="70">
        <f t="shared" si="13"/>
        <v>68.833615978895807</v>
      </c>
    </row>
    <row r="39" spans="12:15" ht="21" customHeight="1" thickTop="1" thickBot="1" x14ac:dyDescent="0.2">
      <c r="L39" s="52" t="s">
        <v>26</v>
      </c>
      <c r="M39" s="71">
        <f t="shared" ref="M39:O40" si="14">H23</f>
        <v>67.765288626405024</v>
      </c>
      <c r="N39" s="57">
        <f t="shared" si="14"/>
        <v>61.461133839859727</v>
      </c>
      <c r="O39" s="58">
        <f t="shared" si="14"/>
        <v>63.858301941466245</v>
      </c>
    </row>
    <row r="40" spans="12:15" ht="21" customHeight="1" thickTop="1" thickBot="1" x14ac:dyDescent="0.2">
      <c r="L40" s="59" t="s">
        <v>9</v>
      </c>
      <c r="M40" s="72">
        <f t="shared" si="14"/>
        <v>45.067166782972784</v>
      </c>
      <c r="N40" s="63">
        <f t="shared" si="14"/>
        <v>46.055236301435684</v>
      </c>
      <c r="O40" s="64">
        <f t="shared" si="14"/>
        <v>45.592366708551694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H23区議</vt:lpstr>
      <vt:lpstr>H23区議!Print_Area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2023-07-13T04:27:10Z</dcterms:created>
  <dcterms:modified xsi:type="dcterms:W3CDTF">2023-07-13T04:27:36Z</dcterms:modified>
</cp:coreProperties>
</file>