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参議\"/>
    </mc:Choice>
  </mc:AlternateContent>
  <bookViews>
    <workbookView xWindow="0" yWindow="0" windowWidth="20490" windowHeight="6405"/>
  </bookViews>
  <sheets>
    <sheet name="H22参議(都選出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D15" i="1"/>
  <c r="I14" i="1"/>
  <c r="N33" i="1" s="1"/>
  <c r="H14" i="1"/>
  <c r="M33" i="1" s="1"/>
  <c r="G14" i="1"/>
  <c r="G16" i="1" s="1"/>
  <c r="D14" i="1"/>
  <c r="D16" i="1" s="1"/>
  <c r="F13" i="1"/>
  <c r="E13" i="1"/>
  <c r="H13" i="1" s="1"/>
  <c r="C13" i="1"/>
  <c r="I13" i="1" s="1"/>
  <c r="B13" i="1"/>
  <c r="I12" i="1"/>
  <c r="H12" i="1"/>
  <c r="G12" i="1"/>
  <c r="D12" i="1"/>
  <c r="J1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H24" i="1" l="1"/>
  <c r="M40" i="1" s="1"/>
  <c r="J10" i="1"/>
  <c r="J16" i="1"/>
  <c r="O34" i="1"/>
  <c r="O32" i="1"/>
  <c r="J22" i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N32" i="1"/>
  <c r="J7" i="1"/>
  <c r="O28" i="1" s="1"/>
  <c r="M32" i="1"/>
  <c r="G24" i="1" l="1"/>
  <c r="J24" i="1" s="1"/>
  <c r="O40" i="1" s="1"/>
</calcChain>
</file>

<file path=xl/sharedStrings.xml><?xml version="1.0" encoding="utf-8"?>
<sst xmlns="http://schemas.openxmlformats.org/spreadsheetml/2006/main" count="53" uniqueCount="31">
  <si>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</si>
  <si>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平成22年７月11日執行　参議院（東京都選出）議員選挙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6">
      <t>サンギイン</t>
    </rPh>
    <rPh sb="17" eb="22">
      <t>トウキョウトセンシュツ</t>
    </rPh>
    <rPh sb="23" eb="27">
      <t>ギインセンキョ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</si>
  <si>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</si>
  <si>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</si>
  <si>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</si>
  <si>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</si>
  <si>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</si>
  <si>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</si>
  <si>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</si>
  <si>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</si>
  <si>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</si>
  <si>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</si>
  <si>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</si>
  <si>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</si>
  <si>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</si>
  <si>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</si>
  <si>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</si>
  <si>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</si>
  <si>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</si>
  <si>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</si>
  <si>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</si>
  <si>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</si>
  <si>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</si>
  <si>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</si>
  <si>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</si>
  <si>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</si>
  <si>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</si>
  <si>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</si>
  <si>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</si>
  <si>
    <t>※「平均」の棒グラフが数値と一致しないため、</t>
    <rPh sb="2" eb="4">
      <t>ヘイキン</t>
    </rPh>
    <rPh sb="6" eb="7">
      <t>ボウ</t>
    </rPh>
    <rPh sb="11" eb="13">
      <t>スウチ</t>
    </rPh>
    <rPh sb="14" eb="16">
      <t>イッチ</t>
    </rPh>
    <phoneticPr fontId="2"/>
  </si>
  <si>
    <t>　実際の値に0.7をプラスし、調整している。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</si>
</sst>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42294402211472E-2"/>
          <c:y val="0.18899858956276447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72080165860401E-2"/>
          <c:y val="0.25669957686882933"/>
          <c:w val="0.96199032480995161"/>
          <c:h val="0.60648801128349783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'H22参議(都選出)'!$L$28:$L$40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'H22参議(都選出)'!$M$28:$M$40</c:f>
              <c:numCache>
                <c:formatCode>#,##0.00_ </c:formatCode>
                <c:ptCount val="13"/>
                <c:pt idx="0">
                  <c:v>44.69</c:v>
                </c:pt>
                <c:pt idx="1">
                  <c:v>35.97</c:v>
                </c:pt>
                <c:pt idx="2">
                  <c:v>39.61</c:v>
                </c:pt>
                <c:pt idx="3">
                  <c:v>49.61</c:v>
                </c:pt>
                <c:pt idx="4">
                  <c:v>63.61</c:v>
                </c:pt>
                <c:pt idx="5">
                  <c:v>58.14</c:v>
                </c:pt>
                <c:pt idx="6">
                  <c:v>63.61</c:v>
                </c:pt>
                <c:pt idx="7">
                  <c:v>67.52</c:v>
                </c:pt>
                <c:pt idx="8">
                  <c:v>69.84</c:v>
                </c:pt>
                <c:pt idx="9">
                  <c:v>75.53</c:v>
                </c:pt>
                <c:pt idx="10">
                  <c:v>79.239999999999995</c:v>
                </c:pt>
                <c:pt idx="11">
                  <c:v>75.72</c:v>
                </c:pt>
                <c:pt idx="12">
                  <c:v>60.95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4-407C-A2FA-6EE29039D30C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'H22参議(都選出)'!$L$28:$L$40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'H22参議(都選出)'!$N$28:$N$40</c:f>
              <c:numCache>
                <c:formatCode>#,##0.00_ </c:formatCode>
                <c:ptCount val="13"/>
                <c:pt idx="0">
                  <c:v>51.41</c:v>
                </c:pt>
                <c:pt idx="1">
                  <c:v>36.840000000000003</c:v>
                </c:pt>
                <c:pt idx="2">
                  <c:v>40.119999999999997</c:v>
                </c:pt>
                <c:pt idx="3">
                  <c:v>49.87</c:v>
                </c:pt>
                <c:pt idx="4">
                  <c:v>64.349999999999994</c:v>
                </c:pt>
                <c:pt idx="5">
                  <c:v>59.4</c:v>
                </c:pt>
                <c:pt idx="6">
                  <c:v>64.349999999999994</c:v>
                </c:pt>
                <c:pt idx="7">
                  <c:v>68.05</c:v>
                </c:pt>
                <c:pt idx="8">
                  <c:v>72.040000000000006</c:v>
                </c:pt>
                <c:pt idx="9">
                  <c:v>77.459999999999994</c:v>
                </c:pt>
                <c:pt idx="10">
                  <c:v>78.87</c:v>
                </c:pt>
                <c:pt idx="11">
                  <c:v>64.78</c:v>
                </c:pt>
                <c:pt idx="12">
                  <c:v>60.540000000000006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4-407C-A2FA-6EE29039D30C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'H22参議(都選出)'!$L$28:$L$40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'H22参議(都選出)'!$O$28:$O$40</c:f>
              <c:numCache>
                <c:formatCode>#,##0.00_ </c:formatCode>
                <c:ptCount val="13"/>
                <c:pt idx="0">
                  <c:v>47.62</c:v>
                </c:pt>
                <c:pt idx="1">
                  <c:v>36.409999999999997</c:v>
                </c:pt>
                <c:pt idx="2">
                  <c:v>39.880000000000003</c:v>
                </c:pt>
                <c:pt idx="3">
                  <c:v>49.74</c:v>
                </c:pt>
                <c:pt idx="4">
                  <c:v>63.98</c:v>
                </c:pt>
                <c:pt idx="5">
                  <c:v>58.79</c:v>
                </c:pt>
                <c:pt idx="6">
                  <c:v>63.98</c:v>
                </c:pt>
                <c:pt idx="7">
                  <c:v>67.78</c:v>
                </c:pt>
                <c:pt idx="8">
                  <c:v>70.930000000000007</c:v>
                </c:pt>
                <c:pt idx="9">
                  <c:v>76.5</c:v>
                </c:pt>
                <c:pt idx="10">
                  <c:v>79.040000000000006</c:v>
                </c:pt>
                <c:pt idx="11">
                  <c:v>68.91</c:v>
                </c:pt>
                <c:pt idx="12">
                  <c:v>60.730000000000004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4-407C-A2FA-6EE29039D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771248"/>
        <c:axId val="1"/>
        <c:axId val="0"/>
      </c:bar3DChart>
      <c:catAx>
        <c:axId val="35377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3771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507256392536284"/>
          <c:y val="9.590973201692525E-2"/>
          <c:w val="0.1713890808569454"/>
          <c:h val="7.89844851904090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200025</xdr:rowOff>
    </xdr:from>
    <xdr:to>
      <xdr:col>10</xdr:col>
      <xdr:colOff>285750</xdr:colOff>
      <xdr:row>37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1442;&#35696;&#38498;&#35696;&#21729;&#36984;&#25369;(&#37117;&#36984;&#2098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参議(都選出)"/>
      <sheetName val="R1参議(都選出)"/>
      <sheetName val="H28参議(都選出)"/>
      <sheetName val="H25参議(都選出)"/>
      <sheetName val="H22参議(都選出)"/>
    </sheetNames>
    <sheetDataSet>
      <sheetData sheetId="0"/>
      <sheetData sheetId="1"/>
      <sheetData sheetId="2"/>
      <sheetData sheetId="3"/>
      <sheetData sheetId="4">
        <row r="28">
          <cell r="L28" t="str">
            <v>20歳</v>
          </cell>
          <cell r="M28">
            <v>44.69</v>
          </cell>
          <cell r="N28">
            <v>51.41</v>
          </cell>
          <cell r="O28">
            <v>47.62</v>
          </cell>
        </row>
        <row r="29">
          <cell r="L29" t="str">
            <v>21 ～ 24</v>
          </cell>
          <cell r="M29">
            <v>35.97</v>
          </cell>
          <cell r="N29">
            <v>36.840000000000003</v>
          </cell>
          <cell r="O29">
            <v>36.409999999999997</v>
          </cell>
        </row>
        <row r="30">
          <cell r="L30" t="str">
            <v>25 ～ 29</v>
          </cell>
          <cell r="M30">
            <v>39.61</v>
          </cell>
          <cell r="N30">
            <v>40.119999999999997</v>
          </cell>
          <cell r="O30">
            <v>39.880000000000003</v>
          </cell>
        </row>
        <row r="31">
          <cell r="L31" t="str">
            <v>30 ～ 34</v>
          </cell>
          <cell r="M31">
            <v>49.61</v>
          </cell>
          <cell r="N31">
            <v>49.87</v>
          </cell>
          <cell r="O31">
            <v>49.74</v>
          </cell>
        </row>
        <row r="32">
          <cell r="L32" t="str">
            <v>35 ～ 39</v>
          </cell>
          <cell r="M32">
            <v>63.61</v>
          </cell>
          <cell r="N32">
            <v>64.349999999999994</v>
          </cell>
          <cell r="O32">
            <v>63.98</v>
          </cell>
        </row>
        <row r="33">
          <cell r="L33" t="str">
            <v>40 ～ 44</v>
          </cell>
          <cell r="M33">
            <v>58.14</v>
          </cell>
          <cell r="N33">
            <v>59.4</v>
          </cell>
          <cell r="O33">
            <v>58.79</v>
          </cell>
        </row>
        <row r="34">
          <cell r="L34" t="str">
            <v>45 ～ 49</v>
          </cell>
          <cell r="M34">
            <v>63.61</v>
          </cell>
          <cell r="N34">
            <v>64.349999999999994</v>
          </cell>
          <cell r="O34">
            <v>63.98</v>
          </cell>
        </row>
        <row r="35">
          <cell r="L35" t="str">
            <v>50 ～ 54</v>
          </cell>
          <cell r="M35">
            <v>67.52</v>
          </cell>
          <cell r="N35">
            <v>68.05</v>
          </cell>
          <cell r="O35">
            <v>67.78</v>
          </cell>
        </row>
        <row r="36">
          <cell r="L36" t="str">
            <v>55 ～ 59</v>
          </cell>
          <cell r="M36">
            <v>69.84</v>
          </cell>
          <cell r="N36">
            <v>72.040000000000006</v>
          </cell>
          <cell r="O36">
            <v>70.930000000000007</v>
          </cell>
        </row>
        <row r="37">
          <cell r="L37" t="str">
            <v>60 ～ 64</v>
          </cell>
          <cell r="M37">
            <v>75.53</v>
          </cell>
          <cell r="N37">
            <v>77.459999999999994</v>
          </cell>
          <cell r="O37">
            <v>76.5</v>
          </cell>
        </row>
        <row r="38">
          <cell r="L38" t="str">
            <v>65 ～ 69</v>
          </cell>
          <cell r="M38">
            <v>79.239999999999995</v>
          </cell>
          <cell r="N38">
            <v>78.87</v>
          </cell>
          <cell r="O38">
            <v>79.040000000000006</v>
          </cell>
        </row>
        <row r="39">
          <cell r="L39" t="str">
            <v>70歳以上</v>
          </cell>
          <cell r="M39">
            <v>75.72</v>
          </cell>
          <cell r="N39">
            <v>64.78</v>
          </cell>
          <cell r="O39">
            <v>68.91</v>
          </cell>
        </row>
        <row r="40">
          <cell r="L40" t="str">
            <v>平均</v>
          </cell>
          <cell r="M40">
            <v>60.95</v>
          </cell>
          <cell r="N40">
            <v>60.540000000000006</v>
          </cell>
          <cell r="O40">
            <v>60.730000000000004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selection activeCell="L9" sqref="L9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367</v>
      </c>
      <c r="C7" s="20">
        <v>284</v>
      </c>
      <c r="D7" s="21">
        <f>SUM(B7:C7)</f>
        <v>651</v>
      </c>
      <c r="E7" s="20">
        <v>164</v>
      </c>
      <c r="F7" s="20">
        <v>146</v>
      </c>
      <c r="G7" s="20">
        <f>SUM(E7:F7)</f>
        <v>310</v>
      </c>
      <c r="H7" s="22">
        <f>ROUND((E7/B7)*100,2)</f>
        <v>44.69</v>
      </c>
      <c r="I7" s="23">
        <f>ROUND((F7/C7)*100,2)</f>
        <v>51.41</v>
      </c>
      <c r="J7" s="24">
        <f>ROUND((G7/D7)*100,2)</f>
        <v>47.62</v>
      </c>
    </row>
    <row r="8" spans="1:10" ht="22.5" customHeight="1" x14ac:dyDescent="0.15">
      <c r="A8" s="25" t="s">
        <v>11</v>
      </c>
      <c r="B8" s="26">
        <v>1849</v>
      </c>
      <c r="C8" s="27">
        <v>1930</v>
      </c>
      <c r="D8" s="28">
        <f t="shared" ref="D8:D23" si="0">SUM(B8:C8)</f>
        <v>3779</v>
      </c>
      <c r="E8" s="27">
        <v>665</v>
      </c>
      <c r="F8" s="27">
        <v>711</v>
      </c>
      <c r="G8" s="27">
        <f t="shared" ref="G8:G9" si="1">SUM(E8:F8)</f>
        <v>1376</v>
      </c>
      <c r="H8" s="29">
        <f t="shared" ref="H8:J23" si="2">ROUND((E8/B8)*100,2)</f>
        <v>35.97</v>
      </c>
      <c r="I8" s="30">
        <f t="shared" si="2"/>
        <v>36.840000000000003</v>
      </c>
      <c r="J8" s="24">
        <f>ROUND((G8/D8)*100,2)</f>
        <v>36.409999999999997</v>
      </c>
    </row>
    <row r="9" spans="1:10" ht="22.5" customHeight="1" thickBot="1" x14ac:dyDescent="0.2">
      <c r="A9" s="31" t="s">
        <v>12</v>
      </c>
      <c r="B9" s="32">
        <v>4516</v>
      </c>
      <c r="C9" s="33">
        <v>4843</v>
      </c>
      <c r="D9" s="34">
        <f>SUM(B9:C9)</f>
        <v>9359</v>
      </c>
      <c r="E9" s="33">
        <v>1789</v>
      </c>
      <c r="F9" s="33">
        <v>1943</v>
      </c>
      <c r="G9" s="33">
        <f t="shared" si="1"/>
        <v>3732</v>
      </c>
      <c r="H9" s="35">
        <f t="shared" si="2"/>
        <v>39.61</v>
      </c>
      <c r="I9" s="36">
        <f t="shared" si="2"/>
        <v>40.119999999999997</v>
      </c>
      <c r="J9" s="37">
        <f t="shared" si="2"/>
        <v>39.880000000000003</v>
      </c>
    </row>
    <row r="10" spans="1:10" ht="22.5" customHeight="1" thickTop="1" thickBot="1" x14ac:dyDescent="0.2">
      <c r="A10" s="38" t="s">
        <v>13</v>
      </c>
      <c r="B10" s="39">
        <f>SUM(B7:B9)</f>
        <v>6732</v>
      </c>
      <c r="C10" s="40">
        <f t="shared" ref="C10:G10" si="3">SUM(C7:C9)</f>
        <v>7057</v>
      </c>
      <c r="D10" s="40">
        <f>SUM(D7:D9)</f>
        <v>13789</v>
      </c>
      <c r="E10" s="40">
        <f t="shared" si="3"/>
        <v>2618</v>
      </c>
      <c r="F10" s="40">
        <f t="shared" si="3"/>
        <v>2800</v>
      </c>
      <c r="G10" s="41">
        <f t="shared" si="3"/>
        <v>5418</v>
      </c>
      <c r="H10" s="42">
        <f t="shared" si="2"/>
        <v>38.89</v>
      </c>
      <c r="I10" s="42">
        <f>ROUND((F10/C10)*100,2)</f>
        <v>39.68</v>
      </c>
      <c r="J10" s="43">
        <f t="shared" si="2"/>
        <v>39.29</v>
      </c>
    </row>
    <row r="11" spans="1:10" ht="22.5" customHeight="1" thickTop="1" x14ac:dyDescent="0.15">
      <c r="A11" s="44" t="s">
        <v>14</v>
      </c>
      <c r="B11" s="45">
        <v>6140</v>
      </c>
      <c r="C11" s="46">
        <v>6776</v>
      </c>
      <c r="D11" s="47">
        <f>SUM(B11:C11)</f>
        <v>12916</v>
      </c>
      <c r="E11" s="46">
        <v>3046</v>
      </c>
      <c r="F11" s="46">
        <v>3379</v>
      </c>
      <c r="G11" s="46">
        <f t="shared" ref="G11:G12" si="4">SUM(E11:F11)</f>
        <v>6425</v>
      </c>
      <c r="H11" s="48">
        <f t="shared" si="2"/>
        <v>49.61</v>
      </c>
      <c r="I11" s="49">
        <f t="shared" si="2"/>
        <v>49.87</v>
      </c>
      <c r="J11" s="50">
        <f t="shared" si="2"/>
        <v>49.74</v>
      </c>
    </row>
    <row r="12" spans="1:10" ht="22.5" customHeight="1" thickBot="1" x14ac:dyDescent="0.2">
      <c r="A12" s="31" t="s">
        <v>15</v>
      </c>
      <c r="B12" s="32">
        <v>6660</v>
      </c>
      <c r="C12" s="33">
        <v>7441</v>
      </c>
      <c r="D12" s="34">
        <f t="shared" si="0"/>
        <v>14101</v>
      </c>
      <c r="E12" s="33">
        <v>3757</v>
      </c>
      <c r="F12" s="33">
        <v>4168</v>
      </c>
      <c r="G12" s="33">
        <f t="shared" si="4"/>
        <v>7925</v>
      </c>
      <c r="H12" s="35">
        <f t="shared" si="2"/>
        <v>56.41</v>
      </c>
      <c r="I12" s="36">
        <f t="shared" si="2"/>
        <v>56.01</v>
      </c>
      <c r="J12" s="37">
        <f t="shared" si="2"/>
        <v>56.2</v>
      </c>
    </row>
    <row r="13" spans="1:10" ht="22.5" customHeight="1" thickTop="1" thickBot="1" x14ac:dyDescent="0.2">
      <c r="A13" s="38" t="s">
        <v>16</v>
      </c>
      <c r="B13" s="39">
        <f>SUM(B11:B12)</f>
        <v>12800</v>
      </c>
      <c r="C13" s="40">
        <f t="shared" ref="C13:G13" si="5">SUM(C11:C12)</f>
        <v>14217</v>
      </c>
      <c r="D13" s="40">
        <f t="shared" si="5"/>
        <v>27017</v>
      </c>
      <c r="E13" s="40">
        <f t="shared" si="5"/>
        <v>6803</v>
      </c>
      <c r="F13" s="40">
        <f t="shared" si="5"/>
        <v>7547</v>
      </c>
      <c r="G13" s="41">
        <f t="shared" si="5"/>
        <v>14350</v>
      </c>
      <c r="H13" s="42">
        <f t="shared" si="2"/>
        <v>53.15</v>
      </c>
      <c r="I13" s="42">
        <f t="shared" si="2"/>
        <v>53.08</v>
      </c>
      <c r="J13" s="43">
        <f t="shared" si="2"/>
        <v>53.11</v>
      </c>
    </row>
    <row r="14" spans="1:10" ht="22.5" customHeight="1" thickTop="1" x14ac:dyDescent="0.15">
      <c r="A14" s="44" t="s">
        <v>17</v>
      </c>
      <c r="B14" s="45">
        <v>5832</v>
      </c>
      <c r="C14" s="46">
        <v>6062</v>
      </c>
      <c r="D14" s="47">
        <f t="shared" si="0"/>
        <v>11894</v>
      </c>
      <c r="E14" s="46">
        <v>3391</v>
      </c>
      <c r="F14" s="46">
        <v>3601</v>
      </c>
      <c r="G14" s="46">
        <f t="shared" ref="G14:G15" si="6">SUM(E14:F14)</f>
        <v>6992</v>
      </c>
      <c r="H14" s="48">
        <f t="shared" si="2"/>
        <v>58.14</v>
      </c>
      <c r="I14" s="49">
        <f t="shared" si="2"/>
        <v>59.4</v>
      </c>
      <c r="J14" s="50">
        <f t="shared" si="2"/>
        <v>58.79</v>
      </c>
    </row>
    <row r="15" spans="1:10" ht="22.5" customHeight="1" thickBot="1" x14ac:dyDescent="0.2">
      <c r="A15" s="31" t="s">
        <v>18</v>
      </c>
      <c r="B15" s="32">
        <v>4515</v>
      </c>
      <c r="C15" s="33">
        <v>4455</v>
      </c>
      <c r="D15" s="34">
        <f t="shared" si="0"/>
        <v>8970</v>
      </c>
      <c r="E15" s="33">
        <v>2872</v>
      </c>
      <c r="F15" s="33">
        <v>2867</v>
      </c>
      <c r="G15" s="33">
        <f t="shared" si="6"/>
        <v>5739</v>
      </c>
      <c r="H15" s="35">
        <f t="shared" si="2"/>
        <v>63.61</v>
      </c>
      <c r="I15" s="36">
        <f t="shared" si="2"/>
        <v>64.349999999999994</v>
      </c>
      <c r="J15" s="37">
        <f t="shared" si="2"/>
        <v>63.98</v>
      </c>
    </row>
    <row r="16" spans="1:10" ht="22.5" customHeight="1" thickTop="1" thickBot="1" x14ac:dyDescent="0.2">
      <c r="A16" s="38" t="s">
        <v>19</v>
      </c>
      <c r="B16" s="39">
        <f>SUM(B14:B15)</f>
        <v>10347</v>
      </c>
      <c r="C16" s="40">
        <f t="shared" ref="C16:G16" si="7">SUM(C14:C15)</f>
        <v>10517</v>
      </c>
      <c r="D16" s="40">
        <f>SUM(D14:D15)</f>
        <v>20864</v>
      </c>
      <c r="E16" s="40">
        <f t="shared" si="7"/>
        <v>6263</v>
      </c>
      <c r="F16" s="40">
        <f t="shared" si="7"/>
        <v>6468</v>
      </c>
      <c r="G16" s="41">
        <f t="shared" si="7"/>
        <v>12731</v>
      </c>
      <c r="H16" s="42">
        <f t="shared" si="2"/>
        <v>60.53</v>
      </c>
      <c r="I16" s="42">
        <f t="shared" si="2"/>
        <v>61.5</v>
      </c>
      <c r="J16" s="43">
        <f t="shared" si="2"/>
        <v>61.02</v>
      </c>
    </row>
    <row r="17" spans="1:15" ht="22.5" customHeight="1" thickTop="1" x14ac:dyDescent="0.15">
      <c r="A17" s="44" t="s">
        <v>20</v>
      </c>
      <c r="B17" s="45">
        <v>3165</v>
      </c>
      <c r="C17" s="46">
        <v>3027</v>
      </c>
      <c r="D17" s="47">
        <f t="shared" si="0"/>
        <v>6192</v>
      </c>
      <c r="E17" s="46">
        <v>2137</v>
      </c>
      <c r="F17" s="46">
        <v>2060</v>
      </c>
      <c r="G17" s="46">
        <f t="shared" ref="G17:G18" si="8">SUM(E17:F17)</f>
        <v>4197</v>
      </c>
      <c r="H17" s="48">
        <f t="shared" si="2"/>
        <v>67.52</v>
      </c>
      <c r="I17" s="49">
        <f t="shared" si="2"/>
        <v>68.05</v>
      </c>
      <c r="J17" s="50">
        <f t="shared" si="2"/>
        <v>67.78</v>
      </c>
    </row>
    <row r="18" spans="1:15" ht="22.5" customHeight="1" thickBot="1" x14ac:dyDescent="0.2">
      <c r="A18" s="31" t="s">
        <v>21</v>
      </c>
      <c r="B18" s="32">
        <v>2911</v>
      </c>
      <c r="C18" s="33">
        <v>2865</v>
      </c>
      <c r="D18" s="34">
        <f t="shared" si="0"/>
        <v>5776</v>
      </c>
      <c r="E18" s="33">
        <v>2033</v>
      </c>
      <c r="F18" s="33">
        <v>2064</v>
      </c>
      <c r="G18" s="33">
        <f t="shared" si="8"/>
        <v>4097</v>
      </c>
      <c r="H18" s="35">
        <f t="shared" si="2"/>
        <v>69.84</v>
      </c>
      <c r="I18" s="36">
        <f t="shared" si="2"/>
        <v>72.040000000000006</v>
      </c>
      <c r="J18" s="37">
        <f t="shared" si="2"/>
        <v>70.930000000000007</v>
      </c>
    </row>
    <row r="19" spans="1:15" ht="22.5" customHeight="1" thickTop="1" thickBot="1" x14ac:dyDescent="0.2">
      <c r="A19" s="38" t="s">
        <v>22</v>
      </c>
      <c r="B19" s="39">
        <f>SUM(B17:B18)</f>
        <v>6076</v>
      </c>
      <c r="C19" s="40">
        <f t="shared" ref="C19:G19" si="9">SUM(C17:C18)</f>
        <v>5892</v>
      </c>
      <c r="D19" s="40">
        <f t="shared" si="9"/>
        <v>11968</v>
      </c>
      <c r="E19" s="40">
        <f t="shared" si="9"/>
        <v>4170</v>
      </c>
      <c r="F19" s="40">
        <f t="shared" si="9"/>
        <v>4124</v>
      </c>
      <c r="G19" s="41">
        <f t="shared" si="9"/>
        <v>8294</v>
      </c>
      <c r="H19" s="42">
        <f t="shared" si="2"/>
        <v>68.63</v>
      </c>
      <c r="I19" s="42">
        <f t="shared" si="2"/>
        <v>69.989999999999995</v>
      </c>
      <c r="J19" s="43">
        <f t="shared" si="2"/>
        <v>69.3</v>
      </c>
    </row>
    <row r="20" spans="1:15" ht="22.5" customHeight="1" thickTop="1" x14ac:dyDescent="0.15">
      <c r="A20" s="44" t="s">
        <v>23</v>
      </c>
      <c r="B20" s="45">
        <v>3465</v>
      </c>
      <c r="C20" s="46">
        <v>3540</v>
      </c>
      <c r="D20" s="47">
        <f t="shared" si="0"/>
        <v>7005</v>
      </c>
      <c r="E20" s="46">
        <v>2617</v>
      </c>
      <c r="F20" s="46">
        <v>2742</v>
      </c>
      <c r="G20" s="46">
        <f>SUM(E20:F20)</f>
        <v>5359</v>
      </c>
      <c r="H20" s="48">
        <f t="shared" si="2"/>
        <v>75.53</v>
      </c>
      <c r="I20" s="49">
        <f t="shared" si="2"/>
        <v>77.459999999999994</v>
      </c>
      <c r="J20" s="50">
        <f t="shared" si="2"/>
        <v>76.5</v>
      </c>
    </row>
    <row r="21" spans="1:15" ht="22.5" customHeight="1" thickBot="1" x14ac:dyDescent="0.2">
      <c r="A21" s="31" t="s">
        <v>24</v>
      </c>
      <c r="B21" s="32">
        <v>2577</v>
      </c>
      <c r="C21" s="33">
        <v>3000</v>
      </c>
      <c r="D21" s="34">
        <f t="shared" si="0"/>
        <v>5577</v>
      </c>
      <c r="E21" s="33">
        <v>2042</v>
      </c>
      <c r="F21" s="33">
        <v>2366</v>
      </c>
      <c r="G21" s="33">
        <f t="shared" ref="G21" si="10">SUM(E21:F21)</f>
        <v>4408</v>
      </c>
      <c r="H21" s="35">
        <f t="shared" si="2"/>
        <v>79.239999999999995</v>
      </c>
      <c r="I21" s="36">
        <f t="shared" si="2"/>
        <v>78.87</v>
      </c>
      <c r="J21" s="37">
        <f t="shared" si="2"/>
        <v>79.040000000000006</v>
      </c>
    </row>
    <row r="22" spans="1:15" ht="22.5" customHeight="1" thickTop="1" thickBot="1" x14ac:dyDescent="0.2">
      <c r="A22" s="38" t="s">
        <v>25</v>
      </c>
      <c r="B22" s="39">
        <f>SUM(B20:B21)</f>
        <v>6042</v>
      </c>
      <c r="C22" s="40">
        <f t="shared" ref="C22:G22" si="11">SUM(C20:C21)</f>
        <v>6540</v>
      </c>
      <c r="D22" s="40">
        <f t="shared" si="11"/>
        <v>12582</v>
      </c>
      <c r="E22" s="40">
        <f t="shared" si="11"/>
        <v>4659</v>
      </c>
      <c r="F22" s="40">
        <f t="shared" si="11"/>
        <v>5108</v>
      </c>
      <c r="G22" s="41">
        <f t="shared" si="11"/>
        <v>9767</v>
      </c>
      <c r="H22" s="42">
        <f t="shared" si="2"/>
        <v>77.11</v>
      </c>
      <c r="I22" s="42">
        <f t="shared" si="2"/>
        <v>78.099999999999994</v>
      </c>
      <c r="J22" s="43">
        <f t="shared" si="2"/>
        <v>77.63</v>
      </c>
    </row>
    <row r="23" spans="1:15" ht="22.5" customHeight="1" thickTop="1" thickBot="1" x14ac:dyDescent="0.2">
      <c r="A23" s="51" t="s">
        <v>26</v>
      </c>
      <c r="B23" s="52">
        <v>5115</v>
      </c>
      <c r="C23" s="53">
        <v>8429</v>
      </c>
      <c r="D23" s="54">
        <f t="shared" si="0"/>
        <v>13544</v>
      </c>
      <c r="E23" s="53">
        <v>3873</v>
      </c>
      <c r="F23" s="53">
        <v>5460</v>
      </c>
      <c r="G23" s="41">
        <f>SUM(E23:F23)</f>
        <v>9333</v>
      </c>
      <c r="H23" s="55">
        <f t="shared" si="2"/>
        <v>75.72</v>
      </c>
      <c r="I23" s="56">
        <f t="shared" si="2"/>
        <v>64.78</v>
      </c>
      <c r="J23" s="57">
        <f t="shared" si="2"/>
        <v>68.91</v>
      </c>
    </row>
    <row r="24" spans="1:15" ht="22.5" customHeight="1" thickTop="1" thickBot="1" x14ac:dyDescent="0.2">
      <c r="A24" s="58" t="s">
        <v>27</v>
      </c>
      <c r="B24" s="59">
        <f>B10+B13+B16+B19+B22+B23</f>
        <v>47112</v>
      </c>
      <c r="C24" s="60">
        <f t="shared" ref="C24:F24" si="12">C10+C13+C16+C19+C22+C23</f>
        <v>52652</v>
      </c>
      <c r="D24" s="60">
        <f t="shared" si="12"/>
        <v>99764</v>
      </c>
      <c r="E24" s="60">
        <f t="shared" si="12"/>
        <v>28386</v>
      </c>
      <c r="F24" s="60">
        <f t="shared" si="12"/>
        <v>31507</v>
      </c>
      <c r="G24" s="60">
        <f>G10+G13+G16+G19+G22+G23</f>
        <v>59893</v>
      </c>
      <c r="H24" s="61">
        <f>ROUND((E24/B24)*100,2)</f>
        <v>60.25</v>
      </c>
      <c r="I24" s="61">
        <f>ROUND((F24/C24)*100,2)</f>
        <v>59.84</v>
      </c>
      <c r="J24" s="62">
        <f>ROUND((G24/D24)*100,2)</f>
        <v>60.03</v>
      </c>
    </row>
    <row r="25" spans="1:15" ht="21" customHeight="1" thickBot="1" x14ac:dyDescent="0.2"/>
    <row r="26" spans="1:15" ht="21" customHeight="1" x14ac:dyDescent="0.15">
      <c r="L26" s="4" t="s">
        <v>2</v>
      </c>
      <c r="M26" s="8" t="s">
        <v>28</v>
      </c>
      <c r="N26" s="6"/>
      <c r="O26" s="9"/>
    </row>
    <row r="27" spans="1:15" ht="21" customHeight="1" thickBot="1" x14ac:dyDescent="0.2">
      <c r="L27" s="10"/>
      <c r="M27" s="14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22">
        <f t="shared" ref="M28:O30" si="13">H7</f>
        <v>44.69</v>
      </c>
      <c r="N28" s="23">
        <f t="shared" si="13"/>
        <v>51.41</v>
      </c>
      <c r="O28" s="63">
        <f t="shared" si="13"/>
        <v>47.62</v>
      </c>
    </row>
    <row r="29" spans="1:15" ht="21" customHeight="1" x14ac:dyDescent="0.15">
      <c r="L29" s="25" t="s">
        <v>11</v>
      </c>
      <c r="M29" s="29">
        <f t="shared" si="13"/>
        <v>35.97</v>
      </c>
      <c r="N29" s="30">
        <f t="shared" si="13"/>
        <v>36.840000000000003</v>
      </c>
      <c r="O29" s="24">
        <f t="shared" si="13"/>
        <v>36.409999999999997</v>
      </c>
    </row>
    <row r="30" spans="1:15" ht="21" customHeight="1" x14ac:dyDescent="0.15">
      <c r="L30" s="31" t="s">
        <v>12</v>
      </c>
      <c r="M30" s="35">
        <f t="shared" si="13"/>
        <v>39.61</v>
      </c>
      <c r="N30" s="36">
        <f t="shared" si="13"/>
        <v>40.119999999999997</v>
      </c>
      <c r="O30" s="37">
        <f t="shared" si="13"/>
        <v>39.880000000000003</v>
      </c>
    </row>
    <row r="31" spans="1:15" ht="21" customHeight="1" x14ac:dyDescent="0.15">
      <c r="L31" s="25" t="s">
        <v>14</v>
      </c>
      <c r="M31" s="29">
        <f>H11</f>
        <v>49.61</v>
      </c>
      <c r="N31" s="30">
        <f>I11</f>
        <v>49.87</v>
      </c>
      <c r="O31" s="24">
        <f>J11</f>
        <v>49.74</v>
      </c>
    </row>
    <row r="32" spans="1:15" ht="21" customHeight="1" x14ac:dyDescent="0.15">
      <c r="L32" s="25" t="s">
        <v>15</v>
      </c>
      <c r="M32" s="29">
        <f>H15</f>
        <v>63.61</v>
      </c>
      <c r="N32" s="30">
        <f>I15</f>
        <v>64.349999999999994</v>
      </c>
      <c r="O32" s="24">
        <f>J15</f>
        <v>63.98</v>
      </c>
    </row>
    <row r="33" spans="12:15" ht="21" customHeight="1" x14ac:dyDescent="0.15">
      <c r="L33" s="25" t="s">
        <v>17</v>
      </c>
      <c r="M33" s="29">
        <f t="shared" ref="M33:O34" si="14">H14</f>
        <v>58.14</v>
      </c>
      <c r="N33" s="30">
        <f t="shared" si="14"/>
        <v>59.4</v>
      </c>
      <c r="O33" s="24">
        <f t="shared" si="14"/>
        <v>58.79</v>
      </c>
    </row>
    <row r="34" spans="12:15" ht="21" customHeight="1" x14ac:dyDescent="0.15">
      <c r="L34" s="25" t="s">
        <v>18</v>
      </c>
      <c r="M34" s="29">
        <f t="shared" si="14"/>
        <v>63.61</v>
      </c>
      <c r="N34" s="30">
        <f t="shared" si="14"/>
        <v>64.349999999999994</v>
      </c>
      <c r="O34" s="24">
        <f t="shared" si="14"/>
        <v>63.98</v>
      </c>
    </row>
    <row r="35" spans="12:15" ht="21" customHeight="1" x14ac:dyDescent="0.15">
      <c r="L35" s="25" t="s">
        <v>20</v>
      </c>
      <c r="M35" s="29">
        <f t="shared" ref="M35:O36" si="15">H17</f>
        <v>67.52</v>
      </c>
      <c r="N35" s="30">
        <f t="shared" si="15"/>
        <v>68.05</v>
      </c>
      <c r="O35" s="24">
        <f t="shared" si="15"/>
        <v>67.78</v>
      </c>
    </row>
    <row r="36" spans="12:15" ht="21" customHeight="1" x14ac:dyDescent="0.15">
      <c r="L36" s="25" t="s">
        <v>21</v>
      </c>
      <c r="M36" s="29">
        <f t="shared" si="15"/>
        <v>69.84</v>
      </c>
      <c r="N36" s="30">
        <f t="shared" si="15"/>
        <v>72.040000000000006</v>
      </c>
      <c r="O36" s="24">
        <f t="shared" si="15"/>
        <v>70.930000000000007</v>
      </c>
    </row>
    <row r="37" spans="12:15" ht="21" customHeight="1" x14ac:dyDescent="0.15">
      <c r="L37" s="25" t="s">
        <v>23</v>
      </c>
      <c r="M37" s="29">
        <f t="shared" ref="M37:O38" si="16">H20</f>
        <v>75.53</v>
      </c>
      <c r="N37" s="30">
        <f t="shared" si="16"/>
        <v>77.459999999999994</v>
      </c>
      <c r="O37" s="24">
        <f t="shared" si="16"/>
        <v>76.5</v>
      </c>
    </row>
    <row r="38" spans="12:15" ht="21" customHeight="1" thickBot="1" x14ac:dyDescent="0.2">
      <c r="L38" s="31" t="s">
        <v>24</v>
      </c>
      <c r="M38" s="35">
        <f t="shared" si="16"/>
        <v>79.239999999999995</v>
      </c>
      <c r="N38" s="36">
        <f t="shared" si="16"/>
        <v>78.87</v>
      </c>
      <c r="O38" s="37">
        <f t="shared" si="16"/>
        <v>79.040000000000006</v>
      </c>
    </row>
    <row r="39" spans="12:15" ht="21" customHeight="1" thickTop="1" thickBot="1" x14ac:dyDescent="0.2">
      <c r="L39" s="51" t="s">
        <v>26</v>
      </c>
      <c r="M39" s="55">
        <f>H23</f>
        <v>75.72</v>
      </c>
      <c r="N39" s="56">
        <f>I23</f>
        <v>64.78</v>
      </c>
      <c r="O39" s="57">
        <f>J23</f>
        <v>68.91</v>
      </c>
    </row>
    <row r="40" spans="12:15" ht="21" customHeight="1" thickTop="1" thickBot="1" x14ac:dyDescent="0.2">
      <c r="L40" s="58" t="s">
        <v>9</v>
      </c>
      <c r="M40" s="61">
        <f>H24+0.7</f>
        <v>60.95</v>
      </c>
      <c r="N40" s="61">
        <f>I24+0.7</f>
        <v>60.540000000000006</v>
      </c>
      <c r="O40" s="62">
        <f>J24+0.7</f>
        <v>60.730000000000004</v>
      </c>
    </row>
    <row r="41" spans="12:15" ht="21" customHeight="1" x14ac:dyDescent="0.15">
      <c r="L41" s="2" t="s">
        <v>29</v>
      </c>
    </row>
    <row r="42" spans="12:15" ht="21" customHeight="1" x14ac:dyDescent="0.15">
      <c r="L42" s="2" t="s">
        <v>30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78740157480314965" bottom="0.71" header="0.51181102362204722" footer="0.51181102362204722"/>
  <pageSetup paperSize="9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H22参議(都選出)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2023-07-13T04:32:25Z</dcterms:created>
  <dcterms:modified xsi:type="dcterms:W3CDTF">2023-07-13T04:32:46Z</dcterms:modified>
</cp:coreProperties>
</file>