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155" windowHeight="7710"/>
  </bookViews>
  <sheets>
    <sheet name="12月" sheetId="58" r:id="rId1"/>
  </sheets>
  <calcPr calcId="145621"/>
</workbook>
</file>

<file path=xl/calcChain.xml><?xml version="1.0" encoding="utf-8"?>
<calcChain xmlns="http://schemas.openxmlformats.org/spreadsheetml/2006/main">
  <c r="E5" i="58" l="1"/>
  <c r="L5" i="58" s="1"/>
  <c r="D5" i="58"/>
  <c r="K5" i="58" s="1"/>
  <c r="K59" i="58" s="1"/>
  <c r="C5" i="58"/>
  <c r="J5" i="58" s="1"/>
  <c r="D11" i="58"/>
  <c r="K6" i="58" s="1"/>
  <c r="K60" i="58" s="1"/>
  <c r="E11" i="58"/>
  <c r="L6" i="58" s="1"/>
  <c r="L60" i="58" s="1"/>
  <c r="C11" i="58"/>
  <c r="J6" i="58" s="1"/>
  <c r="D17" i="58"/>
  <c r="K7" i="58" s="1"/>
  <c r="E17" i="58"/>
  <c r="L7" i="58" s="1"/>
  <c r="C17" i="58"/>
  <c r="J7" i="58" s="1"/>
  <c r="Q6" i="58" s="1"/>
  <c r="D23" i="58"/>
  <c r="K8" i="58" s="1"/>
  <c r="K62" i="58" s="1"/>
  <c r="E23" i="58"/>
  <c r="L8" i="58" s="1"/>
  <c r="L62" i="58" s="1"/>
  <c r="C23" i="58"/>
  <c r="J8" i="58" s="1"/>
  <c r="D29" i="58"/>
  <c r="K9" i="58" s="1"/>
  <c r="K63" i="58" s="1"/>
  <c r="E29" i="58"/>
  <c r="L9" i="58" s="1"/>
  <c r="L63" i="58" s="1"/>
  <c r="C29" i="58"/>
  <c r="D35" i="58"/>
  <c r="K10" i="58" s="1"/>
  <c r="K64" i="58" s="1"/>
  <c r="E35" i="58"/>
  <c r="L10" i="58" s="1"/>
  <c r="L64" i="58" s="1"/>
  <c r="C35" i="58"/>
  <c r="J10" i="58" s="1"/>
  <c r="D41" i="58"/>
  <c r="K11" i="58" s="1"/>
  <c r="K65" i="58" s="1"/>
  <c r="E41" i="58"/>
  <c r="L11" i="58" s="1"/>
  <c r="L65" i="58" s="1"/>
  <c r="C41" i="58"/>
  <c r="J11" i="58" s="1"/>
  <c r="D47" i="58"/>
  <c r="K12" i="58" s="1"/>
  <c r="K66" i="58" s="1"/>
  <c r="E47" i="58"/>
  <c r="L12" i="58" s="1"/>
  <c r="L66" i="58" s="1"/>
  <c r="C47" i="58"/>
  <c r="J12" i="58" s="1"/>
  <c r="D53" i="58"/>
  <c r="K13" i="58" s="1"/>
  <c r="K67" i="58" s="1"/>
  <c r="E53" i="58"/>
  <c r="L13" i="58" s="1"/>
  <c r="L67" i="58" s="1"/>
  <c r="C53" i="58"/>
  <c r="J13" i="58" s="1"/>
  <c r="D59" i="58"/>
  <c r="K14" i="58" s="1"/>
  <c r="K68" i="58" s="1"/>
  <c r="E59" i="58"/>
  <c r="L14" i="58" s="1"/>
  <c r="L68" i="58" s="1"/>
  <c r="C59" i="58"/>
  <c r="J14" i="58" s="1"/>
  <c r="D65" i="58"/>
  <c r="K15" i="58" s="1"/>
  <c r="K69" i="58" s="1"/>
  <c r="E65" i="58"/>
  <c r="L15" i="58" s="1"/>
  <c r="L69" i="58" s="1"/>
  <c r="C65" i="58"/>
  <c r="J15" i="58" s="1"/>
  <c r="D71" i="58"/>
  <c r="K16" i="58" s="1"/>
  <c r="K70" i="58" s="1"/>
  <c r="E71" i="58"/>
  <c r="L16" i="58" s="1"/>
  <c r="L70" i="58" s="1"/>
  <c r="C71" i="58"/>
  <c r="J16" i="58" s="1"/>
  <c r="D77" i="58"/>
  <c r="K17" i="58" s="1"/>
  <c r="K71" i="58" s="1"/>
  <c r="E77" i="58"/>
  <c r="L17" i="58" s="1"/>
  <c r="L71" i="58" s="1"/>
  <c r="C77" i="58"/>
  <c r="J17" i="58" s="1"/>
  <c r="D83" i="58"/>
  <c r="K18" i="58" s="1"/>
  <c r="E83" i="58"/>
  <c r="L18" i="58" s="1"/>
  <c r="L72" i="58" s="1"/>
  <c r="C83" i="58"/>
  <c r="J18" i="58" s="1"/>
  <c r="D89" i="58"/>
  <c r="K19" i="58" s="1"/>
  <c r="K73" i="58" s="1"/>
  <c r="E89" i="58"/>
  <c r="L19" i="58" s="1"/>
  <c r="C89" i="58"/>
  <c r="J19" i="58" s="1"/>
  <c r="D95" i="58"/>
  <c r="K20" i="58" s="1"/>
  <c r="E95" i="58"/>
  <c r="L20" i="58" s="1"/>
  <c r="C95" i="58"/>
  <c r="J20" i="58" s="1"/>
  <c r="D101" i="58"/>
  <c r="K21" i="58" s="1"/>
  <c r="K75" i="58" s="1"/>
  <c r="E101" i="58"/>
  <c r="L21" i="58" s="1"/>
  <c r="L75" i="58" s="1"/>
  <c r="C101" i="58"/>
  <c r="J21" i="58" s="1"/>
  <c r="D107" i="58"/>
  <c r="K22" i="58" s="1"/>
  <c r="K76" i="58" s="1"/>
  <c r="E107" i="58"/>
  <c r="L22" i="58" s="1"/>
  <c r="L76" i="58" s="1"/>
  <c r="C107" i="58"/>
  <c r="J22" i="58" s="1"/>
  <c r="D113" i="58"/>
  <c r="K23" i="58" s="1"/>
  <c r="K77" i="58" s="1"/>
  <c r="E113" i="58"/>
  <c r="L23" i="58" s="1"/>
  <c r="L77" i="58" s="1"/>
  <c r="C113" i="58"/>
  <c r="J23" i="58" s="1"/>
  <c r="D119" i="58"/>
  <c r="K24" i="58" s="1"/>
  <c r="K78" i="58" s="1"/>
  <c r="E119" i="58"/>
  <c r="L24" i="58" s="1"/>
  <c r="L78" i="58" s="1"/>
  <c r="C119" i="58"/>
  <c r="J24" i="58" s="1"/>
  <c r="J25" i="58"/>
  <c r="L53" i="58"/>
  <c r="K53" i="58"/>
  <c r="J52" i="58"/>
  <c r="J51" i="58"/>
  <c r="J50" i="58"/>
  <c r="J49" i="58"/>
  <c r="J48" i="58"/>
  <c r="J47" i="58"/>
  <c r="J46" i="58"/>
  <c r="J45" i="58"/>
  <c r="J44" i="58"/>
  <c r="J43" i="58"/>
  <c r="J42" i="58"/>
  <c r="J41" i="58"/>
  <c r="J40" i="58"/>
  <c r="S39" i="58"/>
  <c r="R39" i="58"/>
  <c r="J39" i="58"/>
  <c r="S38" i="58"/>
  <c r="R38" i="58"/>
  <c r="J38" i="58"/>
  <c r="J37" i="58"/>
  <c r="S36" i="58"/>
  <c r="R36" i="58"/>
  <c r="J36" i="58"/>
  <c r="S35" i="58"/>
  <c r="R35" i="58"/>
  <c r="J35" i="58"/>
  <c r="J34" i="58"/>
  <c r="Q33" i="58" s="1"/>
  <c r="S33" i="58"/>
  <c r="R33" i="58"/>
  <c r="J33" i="58"/>
  <c r="S32" i="58"/>
  <c r="R32" i="58"/>
  <c r="J32" i="58"/>
  <c r="L25" i="58"/>
  <c r="L79" i="58" s="1"/>
  <c r="K25" i="58"/>
  <c r="K79" i="58"/>
  <c r="R37" i="58" l="1"/>
  <c r="R40" i="58"/>
  <c r="R34" i="58"/>
  <c r="S37" i="58"/>
  <c r="Q39" i="58"/>
  <c r="Q35" i="58"/>
  <c r="S40" i="58"/>
  <c r="J79" i="58"/>
  <c r="Q38" i="58"/>
  <c r="R6" i="58"/>
  <c r="K61" i="58"/>
  <c r="R60" i="58" s="1"/>
  <c r="Q11" i="58"/>
  <c r="Q5" i="58"/>
  <c r="Q7" i="58" s="1"/>
  <c r="S34" i="58"/>
  <c r="Q36" i="58"/>
  <c r="J53" i="58"/>
  <c r="R11" i="58"/>
  <c r="J71" i="58"/>
  <c r="J70" i="58"/>
  <c r="J68" i="58"/>
  <c r="J66" i="58"/>
  <c r="J65" i="58"/>
  <c r="J64" i="58"/>
  <c r="J63" i="58"/>
  <c r="Q32" i="58"/>
  <c r="Q34" i="58" s="1"/>
  <c r="J78" i="58"/>
  <c r="J77" i="58"/>
  <c r="J76" i="58"/>
  <c r="J75" i="58"/>
  <c r="Q12" i="58"/>
  <c r="L74" i="58"/>
  <c r="S66" i="58" s="1"/>
  <c r="S12" i="58"/>
  <c r="K74" i="58"/>
  <c r="R12" i="58"/>
  <c r="L73" i="58"/>
  <c r="J73" i="58" s="1"/>
  <c r="S11" i="58"/>
  <c r="K72" i="58"/>
  <c r="J69" i="58"/>
  <c r="S63" i="58"/>
  <c r="Q9" i="58"/>
  <c r="J67" i="58"/>
  <c r="R63" i="58"/>
  <c r="R9" i="58"/>
  <c r="S9" i="58"/>
  <c r="C131" i="58"/>
  <c r="D131" i="58"/>
  <c r="R62" i="58"/>
  <c r="J9" i="58"/>
  <c r="Q8" i="58" s="1"/>
  <c r="R8" i="58"/>
  <c r="S62" i="58"/>
  <c r="J62" i="58"/>
  <c r="S8" i="58"/>
  <c r="L61" i="58"/>
  <c r="S6" i="58"/>
  <c r="J60" i="58"/>
  <c r="K26" i="58"/>
  <c r="E131" i="58"/>
  <c r="S5" i="58"/>
  <c r="L26" i="58"/>
  <c r="L59" i="58"/>
  <c r="R59" i="58"/>
  <c r="R5" i="58"/>
  <c r="Q40" i="58" l="1"/>
  <c r="R41" i="58"/>
  <c r="S41" i="58"/>
  <c r="Q37" i="58"/>
  <c r="Q13" i="58"/>
  <c r="R7" i="58"/>
  <c r="S64" i="58"/>
  <c r="J26" i="58"/>
  <c r="R61" i="58"/>
  <c r="Q62" i="58"/>
  <c r="R13" i="58"/>
  <c r="S65" i="58"/>
  <c r="S10" i="58"/>
  <c r="Q63" i="58"/>
  <c r="R64" i="58"/>
  <c r="S13" i="58"/>
  <c r="J74" i="58"/>
  <c r="Q66" i="58" s="1"/>
  <c r="R66" i="58"/>
  <c r="K80" i="58"/>
  <c r="S67" i="58"/>
  <c r="J72" i="58"/>
  <c r="Q65" i="58" s="1"/>
  <c r="R65" i="58"/>
  <c r="Q10" i="58"/>
  <c r="R10" i="58"/>
  <c r="S60" i="58"/>
  <c r="J61" i="58"/>
  <c r="Q60" i="58" s="1"/>
  <c r="S7" i="58"/>
  <c r="S59" i="58"/>
  <c r="L80" i="58"/>
  <c r="J59" i="58"/>
  <c r="Q41" i="58" l="1"/>
  <c r="Q67" i="58"/>
  <c r="Q14" i="58"/>
  <c r="R67" i="58"/>
  <c r="R68" i="58" s="1"/>
  <c r="Q64" i="58"/>
  <c r="R14" i="58"/>
  <c r="S61" i="58"/>
  <c r="S68" i="58" s="1"/>
  <c r="S14" i="58"/>
  <c r="J80" i="58"/>
  <c r="Q59" i="58"/>
  <c r="Q61" i="58" s="1"/>
  <c r="Q68" i="58" l="1"/>
</calcChain>
</file>

<file path=xl/sharedStrings.xml><?xml version="1.0" encoding="utf-8"?>
<sst xmlns="http://schemas.openxmlformats.org/spreadsheetml/2006/main" count="377" uniqueCount="53">
  <si>
    <t>年齢別人口</t>
  </si>
  <si>
    <t>　　</t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</si>
  <si>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</si>
  <si>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</si>
  <si>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</si>
  <si>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</si>
  <si>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</si>
  <si>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</si>
  <si>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</si>
  <si>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</si>
  <si>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</si>
  <si>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</si>
  <si>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2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</si>
  <si>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</si>
  <si>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</si>
  <si>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</si>
  <si>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</si>
  <si>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2"/>
  </si>
  <si>
    <t>15-19</t>
  </si>
  <si>
    <t>生産
年齢
人口</t>
    <rPh sb="3" eb="5">
      <t>ネンレイ</t>
    </rPh>
    <rPh sb="6" eb="8">
      <t>ジンコウ</t>
    </rPh>
    <phoneticPr fontId="2"/>
  </si>
  <si>
    <t>15-39</t>
  </si>
  <si>
    <t>20-24</t>
  </si>
  <si>
    <t>40-64</t>
  </si>
  <si>
    <t>25-29</t>
  </si>
  <si>
    <t>30-34</t>
  </si>
  <si>
    <t>老年
人口</t>
    <rPh sb="3" eb="5">
      <t>ジンコウ</t>
    </rPh>
    <phoneticPr fontId="2"/>
  </si>
  <si>
    <t>65-74</t>
  </si>
  <si>
    <t>35-39</t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</si>
  <si>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</si>
  <si>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</si>
  <si>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</si>
  <si>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</si>
  <si>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</si>
  <si>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</si>
  <si>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2"/>
  </si>
  <si>
    <t>65-69</t>
  </si>
  <si>
    <t>70-74</t>
  </si>
  <si>
    <t>75-79</t>
  </si>
  <si>
    <t>80-84</t>
  </si>
  <si>
    <t>85-89</t>
  </si>
  <si>
    <t>90-94</t>
  </si>
  <si>
    <t>歳以上</t>
  </si>
  <si>
    <t>計</t>
    <rPh sb="0" eb="1">
      <t>ケイ</t>
    </rPh>
    <phoneticPr fontId="2"/>
  </si>
  <si>
    <t>歳</t>
    <rPh sb="0" eb="1">
      <t>サイ</t>
    </rPh>
    <phoneticPr fontId="2"/>
  </si>
  <si>
    <t>歳以上</t>
    <rPh sb="0" eb="1">
      <t>サイ</t>
    </rPh>
    <rPh sb="1" eb="3">
      <t>イジョウ</t>
    </rPh>
    <phoneticPr fontId="2"/>
  </si>
  <si>
    <t>（日本人）</t>
    <rPh sb="1" eb="4">
      <t>ニホンジン</t>
    </rPh>
    <phoneticPr fontId="2"/>
  </si>
  <si>
    <t>（外国人）</t>
    <rPh sb="1" eb="3">
      <t>ガイコク</t>
    </rPh>
    <rPh sb="3" eb="4">
      <t>ジン</t>
    </rPh>
    <phoneticPr fontId="2"/>
  </si>
  <si>
    <t>（合計）</t>
    <rPh sb="1" eb="3">
      <t>ゴウケイ</t>
    </rPh>
    <phoneticPr fontId="2"/>
  </si>
  <si>
    <t>95-104</t>
    <phoneticPr fontId="2"/>
  </si>
  <si>
    <t>歳</t>
    <phoneticPr fontId="2"/>
  </si>
  <si>
    <t>95-104</t>
    <phoneticPr fontId="2"/>
  </si>
  <si>
    <t>歳</t>
    <phoneticPr fontId="2"/>
  </si>
  <si>
    <t>平成28年12月1日現在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</si>
</sst>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49" fontId="3" fillId="0" borderId="0" xfId="1" applyNumberFormat="1" applyFont="1"/>
    <xf numFmtId="49" fontId="1" fillId="0" borderId="0" xfId="1" applyNumberFormat="1"/>
    <xf numFmtId="0" fontId="1" fillId="0" borderId="0" xfId="1"/>
    <xf numFmtId="0" fontId="1" fillId="0" borderId="2" xfId="1" applyBorder="1"/>
    <xf numFmtId="0" fontId="1" fillId="0" borderId="3" xfId="1" applyBorder="1"/>
    <xf numFmtId="49" fontId="1" fillId="2" borderId="2" xfId="1" applyNumberFormat="1" applyFill="1" applyBorder="1" applyAlignment="1" applyProtection="1">
      <alignment horizontal="centerContinuous"/>
      <protection locked="0"/>
    </xf>
    <xf numFmtId="49" fontId="1" fillId="2" borderId="4" xfId="1" applyNumberFormat="1" applyFill="1" applyBorder="1" applyAlignment="1" applyProtection="1">
      <alignment horizontal="centerContinuous"/>
      <protection locked="0"/>
    </xf>
    <xf numFmtId="49" fontId="1" fillId="2" borderId="3" xfId="1" applyNumberFormat="1" applyFill="1" applyBorder="1" applyAlignment="1" applyProtection="1">
      <alignment horizontal="centerContinuous"/>
      <protection locked="0"/>
    </xf>
    <xf numFmtId="0" fontId="1" fillId="0" borderId="2" xfId="1" applyBorder="1" applyAlignment="1">
      <alignment horizontal="centerContinuous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horizontal="centerContinuous"/>
    </xf>
    <xf numFmtId="0" fontId="1" fillId="0" borderId="3" xfId="1" applyBorder="1" applyAlignment="1">
      <alignment horizontal="centerContinuous"/>
    </xf>
    <xf numFmtId="49" fontId="1" fillId="0" borderId="2" xfId="1" applyNumberFormat="1" applyBorder="1" applyAlignment="1">
      <alignment horizontal="centerContinuous"/>
    </xf>
    <xf numFmtId="0" fontId="1" fillId="3" borderId="5" xfId="1" applyFill="1" applyBorder="1" applyAlignment="1">
      <alignment horizontal="right"/>
    </xf>
    <xf numFmtId="0" fontId="1" fillId="3" borderId="6" xfId="1" applyFill="1" applyBorder="1" applyAlignment="1">
      <alignment horizontal="left"/>
    </xf>
    <xf numFmtId="3" fontId="1" fillId="3" borderId="1" xfId="1" applyNumberFormat="1" applyFill="1" applyBorder="1" applyAlignment="1" applyProtection="1">
      <alignment horizontal="right"/>
    </xf>
    <xf numFmtId="3" fontId="1" fillId="3" borderId="1" xfId="1" applyNumberFormat="1" applyFill="1" applyBorder="1" applyAlignment="1">
      <alignment horizontal="right"/>
    </xf>
    <xf numFmtId="0" fontId="1" fillId="4" borderId="6" xfId="1" applyFill="1" applyBorder="1" applyAlignment="1">
      <alignment horizontal="right"/>
    </xf>
    <xf numFmtId="0" fontId="1" fillId="4" borderId="6" xfId="1" applyFill="1" applyBorder="1" applyAlignment="1">
      <alignment horizontal="left"/>
    </xf>
    <xf numFmtId="3" fontId="1" fillId="4" borderId="1" xfId="1" applyNumberFormat="1" applyFill="1" applyBorder="1" applyAlignment="1">
      <alignment horizontal="right"/>
    </xf>
    <xf numFmtId="49" fontId="1" fillId="0" borderId="6" xfId="1" applyNumberFormat="1" applyBorder="1" applyAlignment="1">
      <alignment horizontal="right"/>
    </xf>
    <xf numFmtId="49" fontId="1" fillId="0" borderId="6" xfId="1" applyNumberFormat="1" applyBorder="1"/>
    <xf numFmtId="3" fontId="1" fillId="0" borderId="1" xfId="1" applyNumberFormat="1" applyBorder="1"/>
    <xf numFmtId="0" fontId="1" fillId="0" borderId="5" xfId="1" applyBorder="1"/>
    <xf numFmtId="3" fontId="1" fillId="0" borderId="1" xfId="1" applyNumberFormat="1" applyBorder="1" applyAlignment="1" applyProtection="1">
      <alignment horizontal="right"/>
    </xf>
    <xf numFmtId="3" fontId="1" fillId="2" borderId="1" xfId="1" applyNumberFormat="1" applyFill="1" applyBorder="1" applyAlignment="1" applyProtection="1">
      <alignment horizontal="right"/>
      <protection locked="0"/>
    </xf>
    <xf numFmtId="49" fontId="1" fillId="4" borderId="6" xfId="1" applyNumberFormat="1" applyFill="1" applyBorder="1" applyAlignment="1">
      <alignment horizontal="right"/>
    </xf>
    <xf numFmtId="0" fontId="1" fillId="3" borderId="6" xfId="1" applyFill="1" applyBorder="1" applyAlignment="1">
      <alignment horizontal="centerContinuous"/>
    </xf>
    <xf numFmtId="3" fontId="1" fillId="3" borderId="1" xfId="1" applyNumberFormat="1" applyFill="1" applyBorder="1"/>
    <xf numFmtId="0" fontId="1" fillId="0" borderId="6" xfId="1" applyBorder="1" applyAlignment="1">
      <alignment horizontal="right"/>
    </xf>
    <xf numFmtId="0" fontId="1" fillId="0" borderId="6" xfId="1" applyBorder="1"/>
    <xf numFmtId="49" fontId="1" fillId="3" borderId="5" xfId="1" applyNumberFormat="1" applyFill="1" applyBorder="1" applyAlignment="1">
      <alignment horizontal="right"/>
    </xf>
    <xf numFmtId="0" fontId="1" fillId="3" borderId="2" xfId="1" applyFill="1" applyBorder="1" applyAlignment="1">
      <alignment horizontal="centerContinuous"/>
    </xf>
    <xf numFmtId="0" fontId="1" fillId="3" borderId="3" xfId="1" applyFill="1" applyBorder="1" applyAlignment="1">
      <alignment horizontal="centerContinuous"/>
    </xf>
    <xf numFmtId="3" fontId="1" fillId="4" borderId="1" xfId="1" applyNumberFormat="1" applyFill="1" applyBorder="1" applyAlignment="1" applyProtection="1">
      <alignment horizontal="right"/>
    </xf>
    <xf numFmtId="49" fontId="1" fillId="3" borderId="2" xfId="1" applyNumberFormat="1" applyFill="1" applyBorder="1" applyAlignment="1">
      <alignment horizontal="right"/>
    </xf>
    <xf numFmtId="3" fontId="1" fillId="4" borderId="1" xfId="1" applyNumberFormat="1" applyFill="1" applyBorder="1" applyAlignment="1" applyProtection="1">
      <alignment horizontal="right"/>
      <protection locked="0"/>
    </xf>
    <xf numFmtId="49" fontId="1" fillId="3" borderId="2" xfId="1" applyNumberFormat="1" applyFill="1" applyBorder="1" applyAlignment="1">
      <alignment horizontal="centerContinuous"/>
    </xf>
    <xf numFmtId="0" fontId="1" fillId="3" borderId="4" xfId="1" applyFill="1" applyBorder="1" applyAlignment="1">
      <alignment horizontal="centerContinuous"/>
    </xf>
    <xf numFmtId="0" fontId="1" fillId="2" borderId="1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5" xfId="1" applyFill="1" applyBorder="1"/>
    <xf numFmtId="3" fontId="1" fillId="5" borderId="1" xfId="1" applyNumberFormat="1" applyFill="1" applyBorder="1" applyAlignment="1" applyProtection="1">
      <alignment horizontal="right"/>
      <protection locked="0"/>
    </xf>
    <xf numFmtId="49" fontId="1" fillId="0" borderId="7" xfId="1" applyNumberFormat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tabSelected="1" workbookViewId="0">
      <selection activeCell="N54" sqref="N54"/>
    </sheetView>
  </sheetViews>
  <sheetFormatPr defaultRowHeight="13.5"/>
  <cols>
    <col min="1" max="9" width="7.625" style="4" customWidth="1"/>
    <col min="10" max="10" width="8.125" style="4" customWidth="1"/>
    <col min="11" max="16" width="7.625" style="4" customWidth="1"/>
    <col min="17" max="17" width="8.125" style="4" customWidth="1"/>
    <col min="18" max="20" width="7.625" style="4" customWidth="1"/>
    <col min="21" max="16384" width="9" style="4"/>
  </cols>
  <sheetData>
    <row r="1" spans="1:19" ht="17.25">
      <c r="A1" s="2" t="s">
        <v>0</v>
      </c>
      <c r="B1" s="3"/>
      <c r="H1" s="2" t="s">
        <v>1</v>
      </c>
      <c r="I1" s="3"/>
    </row>
    <row r="2" spans="1:19">
      <c r="C2" s="4" t="s">
        <v>45</v>
      </c>
      <c r="J2" s="4" t="s">
        <v>45</v>
      </c>
      <c r="Q2" s="4" t="s">
        <v>45</v>
      </c>
    </row>
    <row r="3" spans="1:19">
      <c r="A3" s="5"/>
      <c r="B3" s="6"/>
      <c r="C3" s="7" t="s">
        <v>52</v>
      </c>
      <c r="D3" s="8"/>
      <c r="E3" s="9"/>
      <c r="N3" s="4" t="s">
        <v>2</v>
      </c>
    </row>
    <row r="4" spans="1:19">
      <c r="A4" s="10" t="s">
        <v>3</v>
      </c>
      <c r="B4" s="10"/>
      <c r="C4" s="11" t="s">
        <v>4</v>
      </c>
      <c r="D4" s="11" t="s">
        <v>5</v>
      </c>
      <c r="E4" s="11" t="s">
        <v>6</v>
      </c>
      <c r="G4" s="10" t="s">
        <v>7</v>
      </c>
      <c r="H4" s="12"/>
      <c r="I4" s="13"/>
      <c r="J4" s="11" t="s">
        <v>4</v>
      </c>
      <c r="K4" s="11" t="s">
        <v>5</v>
      </c>
      <c r="L4" s="11" t="s">
        <v>6</v>
      </c>
      <c r="N4" s="14" t="s">
        <v>8</v>
      </c>
      <c r="O4" s="13"/>
      <c r="P4" s="13"/>
      <c r="Q4" s="11" t="s">
        <v>9</v>
      </c>
      <c r="R4" s="11" t="s">
        <v>5</v>
      </c>
      <c r="S4" s="11" t="s">
        <v>6</v>
      </c>
    </row>
    <row r="5" spans="1:19">
      <c r="A5" s="15" t="s">
        <v>10</v>
      </c>
      <c r="B5" s="16" t="s">
        <v>11</v>
      </c>
      <c r="C5" s="17">
        <f>SUM(C6:C10)</f>
        <v>8341</v>
      </c>
      <c r="D5" s="18">
        <f>SUM(D6:D10)</f>
        <v>4207</v>
      </c>
      <c r="E5" s="18">
        <f>SUM(E6:E10)</f>
        <v>4134</v>
      </c>
      <c r="G5" s="45" t="s">
        <v>12</v>
      </c>
      <c r="H5" s="19" t="s">
        <v>10</v>
      </c>
      <c r="I5" s="20" t="s">
        <v>11</v>
      </c>
      <c r="J5" s="21">
        <f>C5</f>
        <v>8341</v>
      </c>
      <c r="K5" s="21">
        <f>D5</f>
        <v>4207</v>
      </c>
      <c r="L5" s="21">
        <f>E5</f>
        <v>4134</v>
      </c>
      <c r="N5" s="45" t="s">
        <v>12</v>
      </c>
      <c r="O5" s="22" t="s">
        <v>13</v>
      </c>
      <c r="P5" s="23" t="s">
        <v>11</v>
      </c>
      <c r="Q5" s="24">
        <f>SUM(J5:J6)</f>
        <v>14243</v>
      </c>
      <c r="R5" s="24">
        <f>SUM(K5:K6)</f>
        <v>7203</v>
      </c>
      <c r="S5" s="24">
        <f>SUM(L5:L6)</f>
        <v>7040</v>
      </c>
    </row>
    <row r="6" spans="1:19">
      <c r="A6" s="25">
        <v>0</v>
      </c>
      <c r="B6" s="20" t="s">
        <v>11</v>
      </c>
      <c r="C6" s="26">
        <v>1896</v>
      </c>
      <c r="D6" s="27">
        <v>930</v>
      </c>
      <c r="E6" s="27">
        <v>966</v>
      </c>
      <c r="G6" s="46"/>
      <c r="H6" s="28" t="s">
        <v>14</v>
      </c>
      <c r="I6" s="20" t="s">
        <v>11</v>
      </c>
      <c r="J6" s="21">
        <f>C11</f>
        <v>5902</v>
      </c>
      <c r="K6" s="21">
        <f>D11</f>
        <v>2996</v>
      </c>
      <c r="L6" s="21">
        <f>E11</f>
        <v>2906</v>
      </c>
      <c r="N6" s="46"/>
      <c r="O6" s="22" t="s">
        <v>15</v>
      </c>
      <c r="P6" s="23" t="s">
        <v>11</v>
      </c>
      <c r="Q6" s="24">
        <f>J7</f>
        <v>4251</v>
      </c>
      <c r="R6" s="24">
        <f>K7</f>
        <v>2152</v>
      </c>
      <c r="S6" s="24">
        <f>L7</f>
        <v>2099</v>
      </c>
    </row>
    <row r="7" spans="1:19">
      <c r="A7" s="25">
        <v>1</v>
      </c>
      <c r="B7" s="20" t="s">
        <v>11</v>
      </c>
      <c r="C7" s="26">
        <v>1849</v>
      </c>
      <c r="D7" s="27">
        <v>964</v>
      </c>
      <c r="E7" s="27">
        <v>885</v>
      </c>
      <c r="G7" s="47"/>
      <c r="H7" s="28" t="s">
        <v>15</v>
      </c>
      <c r="I7" s="20" t="s">
        <v>11</v>
      </c>
      <c r="J7" s="21">
        <f>C17</f>
        <v>4251</v>
      </c>
      <c r="K7" s="21">
        <f>D17</f>
        <v>2152</v>
      </c>
      <c r="L7" s="21">
        <f>E17</f>
        <v>2099</v>
      </c>
      <c r="N7" s="47"/>
      <c r="O7" s="29" t="s">
        <v>16</v>
      </c>
      <c r="P7" s="29"/>
      <c r="Q7" s="30">
        <f>SUM(Q5:Q6)</f>
        <v>18494</v>
      </c>
      <c r="R7" s="30">
        <f>SUM(R5:R6)</f>
        <v>9355</v>
      </c>
      <c r="S7" s="30">
        <f>SUM(S5:S6)</f>
        <v>9139</v>
      </c>
    </row>
    <row r="8" spans="1:19">
      <c r="A8" s="25">
        <v>2</v>
      </c>
      <c r="B8" s="20" t="s">
        <v>11</v>
      </c>
      <c r="C8" s="26">
        <v>1698</v>
      </c>
      <c r="D8" s="27">
        <v>859</v>
      </c>
      <c r="E8" s="27">
        <v>839</v>
      </c>
      <c r="G8" s="45" t="s">
        <v>17</v>
      </c>
      <c r="H8" s="28" t="s">
        <v>18</v>
      </c>
      <c r="I8" s="20" t="s">
        <v>11</v>
      </c>
      <c r="J8" s="21">
        <f>C23</f>
        <v>3492</v>
      </c>
      <c r="K8" s="21">
        <f>D23</f>
        <v>1758</v>
      </c>
      <c r="L8" s="21">
        <f>E23</f>
        <v>1734</v>
      </c>
      <c r="N8" s="48" t="s">
        <v>19</v>
      </c>
      <c r="O8" s="31" t="s">
        <v>20</v>
      </c>
      <c r="P8" s="32" t="s">
        <v>43</v>
      </c>
      <c r="Q8" s="24">
        <f>SUM(J8:J12)</f>
        <v>47544</v>
      </c>
      <c r="R8" s="24">
        <f>SUM(K8:K12)</f>
        <v>22930</v>
      </c>
      <c r="S8" s="24">
        <f>SUM(L8:L12)</f>
        <v>24614</v>
      </c>
    </row>
    <row r="9" spans="1:19">
      <c r="A9" s="25">
        <v>3</v>
      </c>
      <c r="B9" s="20" t="s">
        <v>11</v>
      </c>
      <c r="C9" s="26">
        <v>1537</v>
      </c>
      <c r="D9" s="27">
        <v>773</v>
      </c>
      <c r="E9" s="27">
        <v>764</v>
      </c>
      <c r="G9" s="46"/>
      <c r="H9" s="28" t="s">
        <v>21</v>
      </c>
      <c r="I9" s="20" t="s">
        <v>11</v>
      </c>
      <c r="J9" s="21">
        <f>C29</f>
        <v>5020</v>
      </c>
      <c r="K9" s="21">
        <f>D29</f>
        <v>2485</v>
      </c>
      <c r="L9" s="21">
        <f>E29</f>
        <v>2535</v>
      </c>
      <c r="N9" s="46"/>
      <c r="O9" s="31" t="s">
        <v>22</v>
      </c>
      <c r="P9" s="32" t="s">
        <v>43</v>
      </c>
      <c r="Q9" s="24">
        <f>SUM(J13:J17)</f>
        <v>53589</v>
      </c>
      <c r="R9" s="24">
        <f>SUM(K13:K17)</f>
        <v>26135</v>
      </c>
      <c r="S9" s="24">
        <f>SUM(L13:L17)</f>
        <v>27454</v>
      </c>
    </row>
    <row r="10" spans="1:19">
      <c r="A10" s="25">
        <v>4</v>
      </c>
      <c r="B10" s="20" t="s">
        <v>11</v>
      </c>
      <c r="C10" s="26">
        <v>1361</v>
      </c>
      <c r="D10" s="27">
        <v>681</v>
      </c>
      <c r="E10" s="27">
        <v>680</v>
      </c>
      <c r="G10" s="46"/>
      <c r="H10" s="28" t="s">
        <v>23</v>
      </c>
      <c r="I10" s="20" t="s">
        <v>11</v>
      </c>
      <c r="J10" s="21">
        <f>C35</f>
        <v>9873</v>
      </c>
      <c r="K10" s="21">
        <f>D35</f>
        <v>4830</v>
      </c>
      <c r="L10" s="21">
        <f>E35</f>
        <v>5043</v>
      </c>
      <c r="N10" s="47"/>
      <c r="O10" s="29" t="s">
        <v>16</v>
      </c>
      <c r="P10" s="29"/>
      <c r="Q10" s="30">
        <f>SUM(Q8:Q9)</f>
        <v>101133</v>
      </c>
      <c r="R10" s="30">
        <f>SUM(R8:R9)</f>
        <v>49065</v>
      </c>
      <c r="S10" s="30">
        <f>SUM(S8:S9)</f>
        <v>52068</v>
      </c>
    </row>
    <row r="11" spans="1:19">
      <c r="A11" s="33" t="s">
        <v>14</v>
      </c>
      <c r="B11" s="16" t="s">
        <v>11</v>
      </c>
      <c r="C11" s="17">
        <f>SUM(C12:C16)</f>
        <v>5902</v>
      </c>
      <c r="D11" s="18">
        <f>SUM(D12:D16)</f>
        <v>2996</v>
      </c>
      <c r="E11" s="18">
        <f>SUM(E12:E16)</f>
        <v>2906</v>
      </c>
      <c r="G11" s="46"/>
      <c r="H11" s="28" t="s">
        <v>24</v>
      </c>
      <c r="I11" s="20" t="s">
        <v>11</v>
      </c>
      <c r="J11" s="21">
        <f>C41</f>
        <v>13999</v>
      </c>
      <c r="K11" s="21">
        <f>D41</f>
        <v>6712</v>
      </c>
      <c r="L11" s="21">
        <f>E41</f>
        <v>7287</v>
      </c>
      <c r="N11" s="48" t="s">
        <v>25</v>
      </c>
      <c r="O11" s="31" t="s">
        <v>26</v>
      </c>
      <c r="P11" s="32" t="s">
        <v>43</v>
      </c>
      <c r="Q11" s="24">
        <f>SUM(J18:J19)</f>
        <v>12110</v>
      </c>
      <c r="R11" s="24">
        <f>SUM(K18:K19)</f>
        <v>5591</v>
      </c>
      <c r="S11" s="24">
        <f>SUM(L18:L19)</f>
        <v>6519</v>
      </c>
    </row>
    <row r="12" spans="1:19">
      <c r="A12" s="25">
        <v>5</v>
      </c>
      <c r="B12" s="20" t="s">
        <v>11</v>
      </c>
      <c r="C12" s="26">
        <v>1310</v>
      </c>
      <c r="D12" s="27">
        <v>681</v>
      </c>
      <c r="E12" s="27">
        <v>629</v>
      </c>
      <c r="G12" s="46"/>
      <c r="H12" s="28" t="s">
        <v>27</v>
      </c>
      <c r="I12" s="20" t="s">
        <v>11</v>
      </c>
      <c r="J12" s="21">
        <f>C47</f>
        <v>15160</v>
      </c>
      <c r="K12" s="21">
        <f>D47</f>
        <v>7145</v>
      </c>
      <c r="L12" s="21">
        <f>E47</f>
        <v>8015</v>
      </c>
      <c r="N12" s="46"/>
      <c r="O12" s="31">
        <v>75</v>
      </c>
      <c r="P12" s="32" t="s">
        <v>44</v>
      </c>
      <c r="Q12" s="24">
        <f>SUM(J20:J25)</f>
        <v>11336</v>
      </c>
      <c r="R12" s="24">
        <f>SUM(K20:K25)</f>
        <v>4033</v>
      </c>
      <c r="S12" s="24">
        <f>SUM(L20:L25)</f>
        <v>7303</v>
      </c>
    </row>
    <row r="13" spans="1:19">
      <c r="A13" s="25">
        <v>6</v>
      </c>
      <c r="B13" s="20" t="s">
        <v>11</v>
      </c>
      <c r="C13" s="26">
        <v>1286</v>
      </c>
      <c r="D13" s="27">
        <v>633</v>
      </c>
      <c r="E13" s="27">
        <v>653</v>
      </c>
      <c r="G13" s="46"/>
      <c r="H13" s="28" t="s">
        <v>28</v>
      </c>
      <c r="I13" s="20" t="s">
        <v>11</v>
      </c>
      <c r="J13" s="21">
        <f>C53</f>
        <v>16325</v>
      </c>
      <c r="K13" s="21">
        <f>D53</f>
        <v>7682</v>
      </c>
      <c r="L13" s="21">
        <f>E53</f>
        <v>8643</v>
      </c>
      <c r="N13" s="47"/>
      <c r="O13" s="29" t="s">
        <v>16</v>
      </c>
      <c r="P13" s="29"/>
      <c r="Q13" s="30">
        <f>SUM(Q11:Q12)</f>
        <v>23446</v>
      </c>
      <c r="R13" s="30">
        <f>SUM(R11:R12)</f>
        <v>9624</v>
      </c>
      <c r="S13" s="30">
        <f>SUM(S11:S12)</f>
        <v>13822</v>
      </c>
    </row>
    <row r="14" spans="1:19">
      <c r="A14" s="25">
        <v>7</v>
      </c>
      <c r="B14" s="20" t="s">
        <v>11</v>
      </c>
      <c r="C14" s="26">
        <v>1171</v>
      </c>
      <c r="D14" s="27">
        <v>608</v>
      </c>
      <c r="E14" s="27">
        <v>563</v>
      </c>
      <c r="G14" s="46"/>
      <c r="H14" s="28" t="s">
        <v>29</v>
      </c>
      <c r="I14" s="20" t="s">
        <v>11</v>
      </c>
      <c r="J14" s="21">
        <f>C59</f>
        <v>14236</v>
      </c>
      <c r="K14" s="21">
        <f>D59</f>
        <v>6838</v>
      </c>
      <c r="L14" s="21">
        <f>E59</f>
        <v>7398</v>
      </c>
      <c r="N14" s="34" t="s">
        <v>30</v>
      </c>
      <c r="O14" s="35"/>
      <c r="P14" s="35"/>
      <c r="Q14" s="30">
        <f>Q7+Q10+Q13</f>
        <v>143073</v>
      </c>
      <c r="R14" s="30">
        <f>R7+R10+R13</f>
        <v>68044</v>
      </c>
      <c r="S14" s="30">
        <f>S7+S10+S13</f>
        <v>75029</v>
      </c>
    </row>
    <row r="15" spans="1:19">
      <c r="A15" s="25">
        <v>8</v>
      </c>
      <c r="B15" s="20" t="s">
        <v>11</v>
      </c>
      <c r="C15" s="26">
        <v>1091</v>
      </c>
      <c r="D15" s="27">
        <v>537</v>
      </c>
      <c r="E15" s="27">
        <v>554</v>
      </c>
      <c r="G15" s="46"/>
      <c r="H15" s="19" t="s">
        <v>31</v>
      </c>
      <c r="I15" s="20" t="s">
        <v>11</v>
      </c>
      <c r="J15" s="21">
        <f>C65</f>
        <v>10369</v>
      </c>
      <c r="K15" s="21">
        <f>D65</f>
        <v>5232</v>
      </c>
      <c r="L15" s="21">
        <f>E65</f>
        <v>5137</v>
      </c>
    </row>
    <row r="16" spans="1:19">
      <c r="A16" s="25">
        <v>9</v>
      </c>
      <c r="B16" s="20" t="s">
        <v>11</v>
      </c>
      <c r="C16" s="26">
        <v>1044</v>
      </c>
      <c r="D16" s="27">
        <v>537</v>
      </c>
      <c r="E16" s="27">
        <v>507</v>
      </c>
      <c r="G16" s="46"/>
      <c r="H16" s="19" t="s">
        <v>32</v>
      </c>
      <c r="I16" s="20" t="s">
        <v>11</v>
      </c>
      <c r="J16" s="36">
        <f>C71</f>
        <v>7117</v>
      </c>
      <c r="K16" s="36">
        <f>D71</f>
        <v>3628</v>
      </c>
      <c r="L16" s="36">
        <f>E71</f>
        <v>3489</v>
      </c>
    </row>
    <row r="17" spans="1:19">
      <c r="A17" s="37" t="s">
        <v>15</v>
      </c>
      <c r="B17" s="16" t="s">
        <v>11</v>
      </c>
      <c r="C17" s="17">
        <f>SUM(C18:C22)</f>
        <v>4251</v>
      </c>
      <c r="D17" s="18">
        <f>SUM(D18:D22)</f>
        <v>2152</v>
      </c>
      <c r="E17" s="18">
        <f>SUM(E18:E22)</f>
        <v>2099</v>
      </c>
      <c r="G17" s="47"/>
      <c r="H17" s="19" t="s">
        <v>33</v>
      </c>
      <c r="I17" s="20" t="s">
        <v>11</v>
      </c>
      <c r="J17" s="36">
        <f>C77</f>
        <v>5542</v>
      </c>
      <c r="K17" s="36">
        <f>D77</f>
        <v>2755</v>
      </c>
      <c r="L17" s="36">
        <f>E77</f>
        <v>2787</v>
      </c>
    </row>
    <row r="18" spans="1:19">
      <c r="A18" s="25">
        <v>10</v>
      </c>
      <c r="B18" s="20" t="s">
        <v>11</v>
      </c>
      <c r="C18" s="26">
        <v>967</v>
      </c>
      <c r="D18" s="27">
        <v>509</v>
      </c>
      <c r="E18" s="27">
        <v>458</v>
      </c>
      <c r="G18" s="45" t="s">
        <v>34</v>
      </c>
      <c r="H18" s="19" t="s">
        <v>35</v>
      </c>
      <c r="I18" s="20" t="s">
        <v>11</v>
      </c>
      <c r="J18" s="36">
        <f>C83</f>
        <v>6951</v>
      </c>
      <c r="K18" s="36">
        <f>D83</f>
        <v>3311</v>
      </c>
      <c r="L18" s="36">
        <f>E83</f>
        <v>3640</v>
      </c>
    </row>
    <row r="19" spans="1:19">
      <c r="A19" s="25">
        <v>11</v>
      </c>
      <c r="B19" s="20" t="s">
        <v>11</v>
      </c>
      <c r="C19" s="26">
        <v>852</v>
      </c>
      <c r="D19" s="27">
        <v>428</v>
      </c>
      <c r="E19" s="27">
        <v>424</v>
      </c>
      <c r="G19" s="46"/>
      <c r="H19" s="19" t="s">
        <v>36</v>
      </c>
      <c r="I19" s="20" t="s">
        <v>11</v>
      </c>
      <c r="J19" s="36">
        <f>C89</f>
        <v>5159</v>
      </c>
      <c r="K19" s="36">
        <f>D89</f>
        <v>2280</v>
      </c>
      <c r="L19" s="36">
        <f>E89</f>
        <v>2879</v>
      </c>
    </row>
    <row r="20" spans="1:19">
      <c r="A20" s="25">
        <v>12</v>
      </c>
      <c r="B20" s="20" t="s">
        <v>11</v>
      </c>
      <c r="C20" s="26">
        <v>797</v>
      </c>
      <c r="D20" s="27">
        <v>407</v>
      </c>
      <c r="E20" s="27">
        <v>390</v>
      </c>
      <c r="G20" s="46"/>
      <c r="H20" s="19" t="s">
        <v>37</v>
      </c>
      <c r="I20" s="20" t="s">
        <v>11</v>
      </c>
      <c r="J20" s="36">
        <f>C95</f>
        <v>4357</v>
      </c>
      <c r="K20" s="36">
        <f>D95</f>
        <v>1776</v>
      </c>
      <c r="L20" s="36">
        <f>E95</f>
        <v>2581</v>
      </c>
    </row>
    <row r="21" spans="1:19">
      <c r="A21" s="25">
        <v>13</v>
      </c>
      <c r="B21" s="20" t="s">
        <v>11</v>
      </c>
      <c r="C21" s="26">
        <v>846</v>
      </c>
      <c r="D21" s="27">
        <v>418</v>
      </c>
      <c r="E21" s="27">
        <v>428</v>
      </c>
      <c r="G21" s="46"/>
      <c r="H21" s="19" t="s">
        <v>38</v>
      </c>
      <c r="I21" s="20" t="s">
        <v>11</v>
      </c>
      <c r="J21" s="36">
        <f>C101</f>
        <v>3591</v>
      </c>
      <c r="K21" s="36">
        <f>D101</f>
        <v>1341</v>
      </c>
      <c r="L21" s="36">
        <f>E101</f>
        <v>2250</v>
      </c>
    </row>
    <row r="22" spans="1:19">
      <c r="A22" s="25">
        <v>14</v>
      </c>
      <c r="B22" s="20" t="s">
        <v>11</v>
      </c>
      <c r="C22" s="26">
        <v>789</v>
      </c>
      <c r="D22" s="27">
        <v>390</v>
      </c>
      <c r="E22" s="27">
        <v>399</v>
      </c>
      <c r="G22" s="46"/>
      <c r="H22" s="19" t="s">
        <v>39</v>
      </c>
      <c r="I22" s="20" t="s">
        <v>11</v>
      </c>
      <c r="J22" s="36">
        <f>C107</f>
        <v>2142</v>
      </c>
      <c r="K22" s="36">
        <f>D107</f>
        <v>657</v>
      </c>
      <c r="L22" s="36">
        <f>E107</f>
        <v>1485</v>
      </c>
    </row>
    <row r="23" spans="1:19">
      <c r="A23" s="37" t="s">
        <v>18</v>
      </c>
      <c r="B23" s="16" t="s">
        <v>11</v>
      </c>
      <c r="C23" s="17">
        <f>SUM(C24:C28)</f>
        <v>3492</v>
      </c>
      <c r="D23" s="18">
        <f>SUM(D24:D28)</f>
        <v>1758</v>
      </c>
      <c r="E23" s="18">
        <f>SUM(E24:E28)</f>
        <v>1734</v>
      </c>
      <c r="G23" s="46"/>
      <c r="H23" s="19" t="s">
        <v>40</v>
      </c>
      <c r="I23" s="20" t="s">
        <v>11</v>
      </c>
      <c r="J23" s="36">
        <f>C113</f>
        <v>960</v>
      </c>
      <c r="K23" s="36">
        <f>D113</f>
        <v>217</v>
      </c>
      <c r="L23" s="36">
        <f>E113</f>
        <v>743</v>
      </c>
    </row>
    <row r="24" spans="1:19">
      <c r="A24" s="25">
        <v>15</v>
      </c>
      <c r="B24" s="20" t="s">
        <v>11</v>
      </c>
      <c r="C24" s="26">
        <v>696</v>
      </c>
      <c r="D24" s="27">
        <v>349</v>
      </c>
      <c r="E24" s="27">
        <v>347</v>
      </c>
      <c r="G24" s="46"/>
      <c r="H24" s="19" t="s">
        <v>48</v>
      </c>
      <c r="I24" s="20" t="s">
        <v>49</v>
      </c>
      <c r="J24" s="36">
        <f>C119</f>
        <v>280</v>
      </c>
      <c r="K24" s="36">
        <f>D119</f>
        <v>40</v>
      </c>
      <c r="L24" s="36">
        <f>E119</f>
        <v>240</v>
      </c>
    </row>
    <row r="25" spans="1:19">
      <c r="A25" s="25">
        <v>16</v>
      </c>
      <c r="B25" s="20" t="s">
        <v>11</v>
      </c>
      <c r="C25" s="26">
        <v>708</v>
      </c>
      <c r="D25" s="27">
        <v>382</v>
      </c>
      <c r="E25" s="27">
        <v>326</v>
      </c>
      <c r="G25" s="47"/>
      <c r="H25" s="32">
        <v>105</v>
      </c>
      <c r="I25" s="20" t="s">
        <v>41</v>
      </c>
      <c r="J25" s="38">
        <f>C130</f>
        <v>6</v>
      </c>
      <c r="K25" s="38">
        <f>D130</f>
        <v>2</v>
      </c>
      <c r="L25" s="38">
        <f>E130</f>
        <v>4</v>
      </c>
    </row>
    <row r="26" spans="1:19">
      <c r="A26" s="25">
        <v>17</v>
      </c>
      <c r="B26" s="20" t="s">
        <v>11</v>
      </c>
      <c r="C26" s="26">
        <v>675</v>
      </c>
      <c r="D26" s="27">
        <v>312</v>
      </c>
      <c r="E26" s="27">
        <v>363</v>
      </c>
      <c r="G26" s="39" t="s">
        <v>16</v>
      </c>
      <c r="H26" s="40"/>
      <c r="I26" s="35"/>
      <c r="J26" s="30">
        <f>SUM(J5:J25)</f>
        <v>143073</v>
      </c>
      <c r="K26" s="30">
        <f>SUM(K5:K25)</f>
        <v>68044</v>
      </c>
      <c r="L26" s="30">
        <f>SUM(L5:L25)</f>
        <v>75029</v>
      </c>
    </row>
    <row r="27" spans="1:19">
      <c r="A27" s="25">
        <v>18</v>
      </c>
      <c r="B27" s="20" t="s">
        <v>11</v>
      </c>
      <c r="C27" s="26">
        <v>697</v>
      </c>
      <c r="D27" s="27">
        <v>342</v>
      </c>
      <c r="E27" s="27">
        <v>355</v>
      </c>
    </row>
    <row r="28" spans="1:19">
      <c r="A28" s="25">
        <v>19</v>
      </c>
      <c r="B28" s="20" t="s">
        <v>11</v>
      </c>
      <c r="C28" s="26">
        <v>716</v>
      </c>
      <c r="D28" s="27">
        <v>373</v>
      </c>
      <c r="E28" s="27">
        <v>343</v>
      </c>
    </row>
    <row r="29" spans="1:19">
      <c r="A29" s="33" t="s">
        <v>21</v>
      </c>
      <c r="B29" s="16" t="s">
        <v>11</v>
      </c>
      <c r="C29" s="17">
        <f>SUM(C30:C34)</f>
        <v>5020</v>
      </c>
      <c r="D29" s="18">
        <f>SUM(D30:D34)</f>
        <v>2485</v>
      </c>
      <c r="E29" s="18">
        <f>SUM(E30:E34)</f>
        <v>2535</v>
      </c>
      <c r="J29" s="4" t="s">
        <v>46</v>
      </c>
      <c r="Q29" s="4" t="s">
        <v>46</v>
      </c>
    </row>
    <row r="30" spans="1:19">
      <c r="A30" s="25">
        <v>20</v>
      </c>
      <c r="B30" s="20" t="s">
        <v>11</v>
      </c>
      <c r="C30" s="26">
        <v>747</v>
      </c>
      <c r="D30" s="27">
        <v>396</v>
      </c>
      <c r="E30" s="27">
        <v>351</v>
      </c>
      <c r="N30" s="4" t="s">
        <v>2</v>
      </c>
    </row>
    <row r="31" spans="1:19">
      <c r="A31" s="25">
        <v>21</v>
      </c>
      <c r="B31" s="20" t="s">
        <v>11</v>
      </c>
      <c r="C31" s="26">
        <v>787</v>
      </c>
      <c r="D31" s="27">
        <v>388</v>
      </c>
      <c r="E31" s="27">
        <v>399</v>
      </c>
      <c r="G31" s="10" t="s">
        <v>7</v>
      </c>
      <c r="H31" s="12"/>
      <c r="I31" s="13"/>
      <c r="J31" s="11" t="s">
        <v>4</v>
      </c>
      <c r="K31" s="11" t="s">
        <v>5</v>
      </c>
      <c r="L31" s="11" t="s">
        <v>6</v>
      </c>
      <c r="N31" s="14" t="s">
        <v>8</v>
      </c>
      <c r="O31" s="13"/>
      <c r="P31" s="13"/>
      <c r="Q31" s="11" t="s">
        <v>9</v>
      </c>
      <c r="R31" s="11" t="s">
        <v>5</v>
      </c>
      <c r="S31" s="11" t="s">
        <v>6</v>
      </c>
    </row>
    <row r="32" spans="1:19">
      <c r="A32" s="25">
        <v>22</v>
      </c>
      <c r="B32" s="20" t="s">
        <v>11</v>
      </c>
      <c r="C32" s="26">
        <v>940</v>
      </c>
      <c r="D32" s="27">
        <v>478</v>
      </c>
      <c r="E32" s="27">
        <v>462</v>
      </c>
      <c r="G32" s="45" t="s">
        <v>12</v>
      </c>
      <c r="H32" s="19" t="s">
        <v>10</v>
      </c>
      <c r="I32" s="20" t="s">
        <v>11</v>
      </c>
      <c r="J32" s="21">
        <f>K32+L32</f>
        <v>254</v>
      </c>
      <c r="K32" s="44">
        <v>145</v>
      </c>
      <c r="L32" s="44">
        <v>109</v>
      </c>
      <c r="N32" s="45" t="s">
        <v>12</v>
      </c>
      <c r="O32" s="22" t="s">
        <v>13</v>
      </c>
      <c r="P32" s="23" t="s">
        <v>11</v>
      </c>
      <c r="Q32" s="24">
        <f>SUM(J32:J33)</f>
        <v>429</v>
      </c>
      <c r="R32" s="24">
        <f>SUM(K32:K33)</f>
        <v>231</v>
      </c>
      <c r="S32" s="24">
        <f>SUM(L32:L33)</f>
        <v>198</v>
      </c>
    </row>
    <row r="33" spans="1:19">
      <c r="A33" s="25">
        <v>23</v>
      </c>
      <c r="B33" s="20" t="s">
        <v>11</v>
      </c>
      <c r="C33" s="26">
        <v>1161</v>
      </c>
      <c r="D33" s="27">
        <v>556</v>
      </c>
      <c r="E33" s="27">
        <v>605</v>
      </c>
      <c r="G33" s="46"/>
      <c r="H33" s="28" t="s">
        <v>14</v>
      </c>
      <c r="I33" s="20" t="s">
        <v>11</v>
      </c>
      <c r="J33" s="21">
        <f t="shared" ref="J33:J52" si="0">K33+L33</f>
        <v>175</v>
      </c>
      <c r="K33" s="44">
        <v>86</v>
      </c>
      <c r="L33" s="44">
        <v>89</v>
      </c>
      <c r="N33" s="46"/>
      <c r="O33" s="22" t="s">
        <v>15</v>
      </c>
      <c r="P33" s="23" t="s">
        <v>11</v>
      </c>
      <c r="Q33" s="24">
        <f>J34</f>
        <v>116</v>
      </c>
      <c r="R33" s="24">
        <f>K34</f>
        <v>60</v>
      </c>
      <c r="S33" s="24">
        <f>L34</f>
        <v>56</v>
      </c>
    </row>
    <row r="34" spans="1:19">
      <c r="A34" s="25">
        <v>24</v>
      </c>
      <c r="B34" s="20" t="s">
        <v>11</v>
      </c>
      <c r="C34" s="26">
        <v>1385</v>
      </c>
      <c r="D34" s="27">
        <v>667</v>
      </c>
      <c r="E34" s="27">
        <v>718</v>
      </c>
      <c r="G34" s="47"/>
      <c r="H34" s="28" t="s">
        <v>15</v>
      </c>
      <c r="I34" s="20" t="s">
        <v>11</v>
      </c>
      <c r="J34" s="21">
        <f t="shared" si="0"/>
        <v>116</v>
      </c>
      <c r="K34" s="44">
        <v>60</v>
      </c>
      <c r="L34" s="44">
        <v>56</v>
      </c>
      <c r="N34" s="47"/>
      <c r="O34" s="29" t="s">
        <v>16</v>
      </c>
      <c r="P34" s="29"/>
      <c r="Q34" s="30">
        <f>SUM(Q32:Q33)</f>
        <v>545</v>
      </c>
      <c r="R34" s="30">
        <f>SUM(R32:R33)</f>
        <v>291</v>
      </c>
      <c r="S34" s="30">
        <f>SUM(S32:S33)</f>
        <v>254</v>
      </c>
    </row>
    <row r="35" spans="1:19">
      <c r="A35" s="33" t="s">
        <v>23</v>
      </c>
      <c r="B35" s="16" t="s">
        <v>11</v>
      </c>
      <c r="C35" s="17">
        <f>SUM(C36:C40)</f>
        <v>9873</v>
      </c>
      <c r="D35" s="18">
        <f>SUM(D36:D40)</f>
        <v>4830</v>
      </c>
      <c r="E35" s="18">
        <f>SUM(E36:E40)</f>
        <v>5043</v>
      </c>
      <c r="G35" s="45" t="s">
        <v>17</v>
      </c>
      <c r="H35" s="28" t="s">
        <v>18</v>
      </c>
      <c r="I35" s="20" t="s">
        <v>11</v>
      </c>
      <c r="J35" s="21">
        <f t="shared" si="0"/>
        <v>150</v>
      </c>
      <c r="K35" s="44">
        <v>91</v>
      </c>
      <c r="L35" s="44">
        <v>59</v>
      </c>
      <c r="N35" s="48" t="s">
        <v>19</v>
      </c>
      <c r="O35" s="31" t="s">
        <v>20</v>
      </c>
      <c r="P35" s="32" t="s">
        <v>43</v>
      </c>
      <c r="Q35" s="24">
        <f>SUM(J35:J39)</f>
        <v>3248</v>
      </c>
      <c r="R35" s="24">
        <f>SUM(K35:K39)</f>
        <v>1626</v>
      </c>
      <c r="S35" s="24">
        <f>SUM(L35:L39)</f>
        <v>1622</v>
      </c>
    </row>
    <row r="36" spans="1:19">
      <c r="A36" s="25">
        <v>25</v>
      </c>
      <c r="B36" s="20" t="s">
        <v>11</v>
      </c>
      <c r="C36" s="26">
        <v>1585</v>
      </c>
      <c r="D36" s="27">
        <v>800</v>
      </c>
      <c r="E36" s="27">
        <v>785</v>
      </c>
      <c r="G36" s="46"/>
      <c r="H36" s="28" t="s">
        <v>21</v>
      </c>
      <c r="I36" s="20" t="s">
        <v>11</v>
      </c>
      <c r="J36" s="21">
        <f t="shared" si="0"/>
        <v>423</v>
      </c>
      <c r="K36" s="44">
        <v>237</v>
      </c>
      <c r="L36" s="44">
        <v>186</v>
      </c>
      <c r="N36" s="46"/>
      <c r="O36" s="31" t="s">
        <v>22</v>
      </c>
      <c r="P36" s="32" t="s">
        <v>43</v>
      </c>
      <c r="Q36" s="24">
        <f>SUM(J40:J44)</f>
        <v>2116</v>
      </c>
      <c r="R36" s="24">
        <f>SUM(K40:K44)</f>
        <v>1114</v>
      </c>
      <c r="S36" s="24">
        <f>SUM(L40:L44)</f>
        <v>1002</v>
      </c>
    </row>
    <row r="37" spans="1:19">
      <c r="A37" s="25">
        <v>26</v>
      </c>
      <c r="B37" s="20" t="s">
        <v>11</v>
      </c>
      <c r="C37" s="26">
        <v>1743</v>
      </c>
      <c r="D37" s="27">
        <v>886</v>
      </c>
      <c r="E37" s="27">
        <v>857</v>
      </c>
      <c r="G37" s="46"/>
      <c r="H37" s="28" t="s">
        <v>23</v>
      </c>
      <c r="I37" s="20" t="s">
        <v>11</v>
      </c>
      <c r="J37" s="21">
        <f t="shared" si="0"/>
        <v>798</v>
      </c>
      <c r="K37" s="44">
        <v>371</v>
      </c>
      <c r="L37" s="44">
        <v>427</v>
      </c>
      <c r="N37" s="47"/>
      <c r="O37" s="29" t="s">
        <v>16</v>
      </c>
      <c r="P37" s="29"/>
      <c r="Q37" s="30">
        <f>SUM(Q35:Q36)</f>
        <v>5364</v>
      </c>
      <c r="R37" s="30">
        <f>SUM(R35:R36)</f>
        <v>2740</v>
      </c>
      <c r="S37" s="30">
        <f>SUM(S35:S36)</f>
        <v>2624</v>
      </c>
    </row>
    <row r="38" spans="1:19">
      <c r="A38" s="25">
        <v>27</v>
      </c>
      <c r="B38" s="20" t="s">
        <v>11</v>
      </c>
      <c r="C38" s="26">
        <v>2026</v>
      </c>
      <c r="D38" s="27">
        <v>973</v>
      </c>
      <c r="E38" s="27">
        <v>1053</v>
      </c>
      <c r="G38" s="46"/>
      <c r="H38" s="28" t="s">
        <v>24</v>
      </c>
      <c r="I38" s="20" t="s">
        <v>11</v>
      </c>
      <c r="J38" s="21">
        <f t="shared" si="0"/>
        <v>992</v>
      </c>
      <c r="K38" s="44">
        <v>476</v>
      </c>
      <c r="L38" s="44">
        <v>516</v>
      </c>
      <c r="N38" s="48" t="s">
        <v>25</v>
      </c>
      <c r="O38" s="31" t="s">
        <v>26</v>
      </c>
      <c r="P38" s="32" t="s">
        <v>43</v>
      </c>
      <c r="Q38" s="24">
        <f>SUM(J45:J46)</f>
        <v>153</v>
      </c>
      <c r="R38" s="24">
        <f>SUM(K45:K46)</f>
        <v>85</v>
      </c>
      <c r="S38" s="24">
        <f>SUM(L45:L46)</f>
        <v>68</v>
      </c>
    </row>
    <row r="39" spans="1:19">
      <c r="A39" s="25">
        <v>28</v>
      </c>
      <c r="B39" s="20" t="s">
        <v>11</v>
      </c>
      <c r="C39" s="26">
        <v>2153</v>
      </c>
      <c r="D39" s="27">
        <v>1043</v>
      </c>
      <c r="E39" s="27">
        <v>1110</v>
      </c>
      <c r="G39" s="46"/>
      <c r="H39" s="28" t="s">
        <v>27</v>
      </c>
      <c r="I39" s="20" t="s">
        <v>11</v>
      </c>
      <c r="J39" s="21">
        <f t="shared" si="0"/>
        <v>885</v>
      </c>
      <c r="K39" s="44">
        <v>451</v>
      </c>
      <c r="L39" s="44">
        <v>434</v>
      </c>
      <c r="N39" s="46"/>
      <c r="O39" s="31">
        <v>75</v>
      </c>
      <c r="P39" s="32" t="s">
        <v>44</v>
      </c>
      <c r="Q39" s="24">
        <f>SUM(J47:J52)</f>
        <v>86</v>
      </c>
      <c r="R39" s="24">
        <f>SUM(K47:K52)</f>
        <v>42</v>
      </c>
      <c r="S39" s="24">
        <f>SUM(L47:L52)</f>
        <v>44</v>
      </c>
    </row>
    <row r="40" spans="1:19">
      <c r="A40" s="25">
        <v>29</v>
      </c>
      <c r="B40" s="20" t="s">
        <v>11</v>
      </c>
      <c r="C40" s="26">
        <v>2366</v>
      </c>
      <c r="D40" s="27">
        <v>1128</v>
      </c>
      <c r="E40" s="27">
        <v>1238</v>
      </c>
      <c r="G40" s="46"/>
      <c r="H40" s="28" t="s">
        <v>28</v>
      </c>
      <c r="I40" s="20" t="s">
        <v>11</v>
      </c>
      <c r="J40" s="21">
        <f t="shared" si="0"/>
        <v>678</v>
      </c>
      <c r="K40" s="44">
        <v>356</v>
      </c>
      <c r="L40" s="44">
        <v>322</v>
      </c>
      <c r="N40" s="47"/>
      <c r="O40" s="29" t="s">
        <v>16</v>
      </c>
      <c r="P40" s="29"/>
      <c r="Q40" s="30">
        <f>SUM(Q38:Q39)</f>
        <v>239</v>
      </c>
      <c r="R40" s="30">
        <f>SUM(R38:R39)</f>
        <v>127</v>
      </c>
      <c r="S40" s="30">
        <f>SUM(S38:S39)</f>
        <v>112</v>
      </c>
    </row>
    <row r="41" spans="1:19">
      <c r="A41" s="33" t="s">
        <v>24</v>
      </c>
      <c r="B41" s="16" t="s">
        <v>11</v>
      </c>
      <c r="C41" s="17">
        <f>SUM(C42:C46)</f>
        <v>13999</v>
      </c>
      <c r="D41" s="18">
        <f>SUM(D42:D46)</f>
        <v>6712</v>
      </c>
      <c r="E41" s="18">
        <f>SUM(E42:E46)</f>
        <v>7287</v>
      </c>
      <c r="G41" s="46"/>
      <c r="H41" s="28" t="s">
        <v>29</v>
      </c>
      <c r="I41" s="20" t="s">
        <v>11</v>
      </c>
      <c r="J41" s="21">
        <f t="shared" si="0"/>
        <v>560</v>
      </c>
      <c r="K41" s="44">
        <v>310</v>
      </c>
      <c r="L41" s="44">
        <v>250</v>
      </c>
      <c r="N41" s="34" t="s">
        <v>30</v>
      </c>
      <c r="O41" s="35"/>
      <c r="P41" s="35"/>
      <c r="Q41" s="30">
        <f>Q34+Q37+Q40</f>
        <v>6148</v>
      </c>
      <c r="R41" s="30">
        <f>R34+R37+R40</f>
        <v>3158</v>
      </c>
      <c r="S41" s="30">
        <f>S34+S37+S40</f>
        <v>2990</v>
      </c>
    </row>
    <row r="42" spans="1:19">
      <c r="A42" s="25">
        <v>30</v>
      </c>
      <c r="B42" s="20" t="s">
        <v>11</v>
      </c>
      <c r="C42" s="26">
        <v>2517</v>
      </c>
      <c r="D42" s="27">
        <v>1222</v>
      </c>
      <c r="E42" s="27">
        <v>1295</v>
      </c>
      <c r="G42" s="46"/>
      <c r="H42" s="19" t="s">
        <v>31</v>
      </c>
      <c r="I42" s="20" t="s">
        <v>11</v>
      </c>
      <c r="J42" s="21">
        <f t="shared" si="0"/>
        <v>435</v>
      </c>
      <c r="K42" s="44">
        <v>229</v>
      </c>
      <c r="L42" s="44">
        <v>206</v>
      </c>
    </row>
    <row r="43" spans="1:19">
      <c r="A43" s="25">
        <v>31</v>
      </c>
      <c r="B43" s="20" t="s">
        <v>11</v>
      </c>
      <c r="C43" s="26">
        <v>2734</v>
      </c>
      <c r="D43" s="27">
        <v>1280</v>
      </c>
      <c r="E43" s="27">
        <v>1454</v>
      </c>
      <c r="G43" s="46"/>
      <c r="H43" s="19" t="s">
        <v>32</v>
      </c>
      <c r="I43" s="20" t="s">
        <v>11</v>
      </c>
      <c r="J43" s="21">
        <f t="shared" si="0"/>
        <v>270</v>
      </c>
      <c r="K43" s="44">
        <v>136</v>
      </c>
      <c r="L43" s="44">
        <v>134</v>
      </c>
    </row>
    <row r="44" spans="1:19">
      <c r="A44" s="25">
        <v>32</v>
      </c>
      <c r="B44" s="20" t="s">
        <v>11</v>
      </c>
      <c r="C44" s="26">
        <v>2945</v>
      </c>
      <c r="D44" s="27">
        <v>1415</v>
      </c>
      <c r="E44" s="27">
        <v>1530</v>
      </c>
      <c r="G44" s="47"/>
      <c r="H44" s="19" t="s">
        <v>33</v>
      </c>
      <c r="I44" s="20" t="s">
        <v>11</v>
      </c>
      <c r="J44" s="21">
        <f t="shared" si="0"/>
        <v>173</v>
      </c>
      <c r="K44" s="44">
        <v>83</v>
      </c>
      <c r="L44" s="44">
        <v>90</v>
      </c>
    </row>
    <row r="45" spans="1:19">
      <c r="A45" s="25">
        <v>33</v>
      </c>
      <c r="B45" s="20" t="s">
        <v>11</v>
      </c>
      <c r="C45" s="26">
        <v>2904</v>
      </c>
      <c r="D45" s="27">
        <v>1407</v>
      </c>
      <c r="E45" s="27">
        <v>1497</v>
      </c>
      <c r="G45" s="45" t="s">
        <v>34</v>
      </c>
      <c r="H45" s="19" t="s">
        <v>35</v>
      </c>
      <c r="I45" s="20" t="s">
        <v>11</v>
      </c>
      <c r="J45" s="21">
        <f t="shared" si="0"/>
        <v>103</v>
      </c>
      <c r="K45" s="44">
        <v>58</v>
      </c>
      <c r="L45" s="44">
        <v>45</v>
      </c>
    </row>
    <row r="46" spans="1:19">
      <c r="A46" s="25">
        <v>34</v>
      </c>
      <c r="B46" s="20" t="s">
        <v>11</v>
      </c>
      <c r="C46" s="26">
        <v>2899</v>
      </c>
      <c r="D46" s="27">
        <v>1388</v>
      </c>
      <c r="E46" s="27">
        <v>1511</v>
      </c>
      <c r="G46" s="46"/>
      <c r="H46" s="19" t="s">
        <v>36</v>
      </c>
      <c r="I46" s="20" t="s">
        <v>11</v>
      </c>
      <c r="J46" s="21">
        <f t="shared" si="0"/>
        <v>50</v>
      </c>
      <c r="K46" s="44">
        <v>27</v>
      </c>
      <c r="L46" s="44">
        <v>23</v>
      </c>
    </row>
    <row r="47" spans="1:19">
      <c r="A47" s="33" t="s">
        <v>27</v>
      </c>
      <c r="B47" s="16" t="s">
        <v>11</v>
      </c>
      <c r="C47" s="17">
        <f>SUM(C48:C52)</f>
        <v>15160</v>
      </c>
      <c r="D47" s="18">
        <f>SUM(D48:D52)</f>
        <v>7145</v>
      </c>
      <c r="E47" s="18">
        <f>SUM(E48:E52)</f>
        <v>8015</v>
      </c>
      <c r="G47" s="46"/>
      <c r="H47" s="19" t="s">
        <v>37</v>
      </c>
      <c r="I47" s="20" t="s">
        <v>11</v>
      </c>
      <c r="J47" s="21">
        <f t="shared" si="0"/>
        <v>40</v>
      </c>
      <c r="K47" s="44">
        <v>18</v>
      </c>
      <c r="L47" s="44">
        <v>22</v>
      </c>
    </row>
    <row r="48" spans="1:19">
      <c r="A48" s="25">
        <v>35</v>
      </c>
      <c r="B48" s="20" t="s">
        <v>11</v>
      </c>
      <c r="C48" s="26">
        <v>2812</v>
      </c>
      <c r="D48" s="27">
        <v>1370</v>
      </c>
      <c r="E48" s="27">
        <v>1442</v>
      </c>
      <c r="G48" s="46"/>
      <c r="H48" s="19" t="s">
        <v>38</v>
      </c>
      <c r="I48" s="20" t="s">
        <v>11</v>
      </c>
      <c r="J48" s="21">
        <f t="shared" si="0"/>
        <v>25</v>
      </c>
      <c r="K48" s="44">
        <v>11</v>
      </c>
      <c r="L48" s="44">
        <v>14</v>
      </c>
    </row>
    <row r="49" spans="1:19">
      <c r="A49" s="25">
        <v>36</v>
      </c>
      <c r="B49" s="20" t="s">
        <v>11</v>
      </c>
      <c r="C49" s="26">
        <v>2975</v>
      </c>
      <c r="D49" s="27">
        <v>1417</v>
      </c>
      <c r="E49" s="27">
        <v>1558</v>
      </c>
      <c r="G49" s="46"/>
      <c r="H49" s="19" t="s">
        <v>39</v>
      </c>
      <c r="I49" s="20" t="s">
        <v>11</v>
      </c>
      <c r="J49" s="21">
        <f t="shared" si="0"/>
        <v>15</v>
      </c>
      <c r="K49" s="44">
        <v>9</v>
      </c>
      <c r="L49" s="44">
        <v>6</v>
      </c>
    </row>
    <row r="50" spans="1:19">
      <c r="A50" s="25">
        <v>37</v>
      </c>
      <c r="B50" s="20" t="s">
        <v>11</v>
      </c>
      <c r="C50" s="26">
        <v>3065</v>
      </c>
      <c r="D50" s="27">
        <v>1412</v>
      </c>
      <c r="E50" s="27">
        <v>1653</v>
      </c>
      <c r="G50" s="46"/>
      <c r="H50" s="19" t="s">
        <v>40</v>
      </c>
      <c r="I50" s="20" t="s">
        <v>11</v>
      </c>
      <c r="J50" s="21">
        <f t="shared" si="0"/>
        <v>5</v>
      </c>
      <c r="K50" s="44">
        <v>3</v>
      </c>
      <c r="L50" s="44">
        <v>2</v>
      </c>
    </row>
    <row r="51" spans="1:19">
      <c r="A51" s="25">
        <v>38</v>
      </c>
      <c r="B51" s="20" t="s">
        <v>11</v>
      </c>
      <c r="C51" s="26">
        <v>3179</v>
      </c>
      <c r="D51" s="27">
        <v>1472</v>
      </c>
      <c r="E51" s="27">
        <v>1707</v>
      </c>
      <c r="G51" s="46"/>
      <c r="H51" s="19" t="s">
        <v>50</v>
      </c>
      <c r="I51" s="20" t="s">
        <v>51</v>
      </c>
      <c r="J51" s="21">
        <f t="shared" si="0"/>
        <v>1</v>
      </c>
      <c r="K51" s="44">
        <v>1</v>
      </c>
      <c r="L51" s="44">
        <v>0</v>
      </c>
    </row>
    <row r="52" spans="1:19">
      <c r="A52" s="25">
        <v>39</v>
      </c>
      <c r="B52" s="20" t="s">
        <v>11</v>
      </c>
      <c r="C52" s="26">
        <v>3129</v>
      </c>
      <c r="D52" s="27">
        <v>1474</v>
      </c>
      <c r="E52" s="27">
        <v>1655</v>
      </c>
      <c r="G52" s="47"/>
      <c r="H52" s="32">
        <v>105</v>
      </c>
      <c r="I52" s="20" t="s">
        <v>41</v>
      </c>
      <c r="J52" s="21">
        <f t="shared" si="0"/>
        <v>0</v>
      </c>
      <c r="K52" s="44">
        <v>0</v>
      </c>
      <c r="L52" s="44">
        <v>0</v>
      </c>
    </row>
    <row r="53" spans="1:19">
      <c r="A53" s="37" t="s">
        <v>28</v>
      </c>
      <c r="B53" s="16" t="s">
        <v>11</v>
      </c>
      <c r="C53" s="17">
        <f>SUM(C54:C58)</f>
        <v>16325</v>
      </c>
      <c r="D53" s="18">
        <f>SUM(D54:D58)</f>
        <v>7682</v>
      </c>
      <c r="E53" s="18">
        <f>SUM(E54:E58)</f>
        <v>8643</v>
      </c>
      <c r="G53" s="39" t="s">
        <v>16</v>
      </c>
      <c r="H53" s="40"/>
      <c r="I53" s="35"/>
      <c r="J53" s="30">
        <f>SUM(J32:J52)</f>
        <v>6148</v>
      </c>
      <c r="K53" s="30">
        <f>SUM(K32:K52)</f>
        <v>3158</v>
      </c>
      <c r="L53" s="30">
        <f>SUM(L32:L52)</f>
        <v>2990</v>
      </c>
    </row>
    <row r="54" spans="1:19">
      <c r="A54" s="25">
        <v>40</v>
      </c>
      <c r="B54" s="20" t="s">
        <v>11</v>
      </c>
      <c r="C54" s="26">
        <v>3212</v>
      </c>
      <c r="D54" s="27">
        <v>1500</v>
      </c>
      <c r="E54" s="27">
        <v>1712</v>
      </c>
    </row>
    <row r="55" spans="1:19">
      <c r="A55" s="25">
        <v>41</v>
      </c>
      <c r="B55" s="20" t="s">
        <v>11</v>
      </c>
      <c r="C55" s="26">
        <v>3251</v>
      </c>
      <c r="D55" s="27">
        <v>1520</v>
      </c>
      <c r="E55" s="27">
        <v>1731</v>
      </c>
    </row>
    <row r="56" spans="1:19">
      <c r="A56" s="25">
        <v>42</v>
      </c>
      <c r="B56" s="20" t="s">
        <v>11</v>
      </c>
      <c r="C56" s="26">
        <v>3257</v>
      </c>
      <c r="D56" s="27">
        <v>1572</v>
      </c>
      <c r="E56" s="27">
        <v>1685</v>
      </c>
      <c r="J56" s="4" t="s">
        <v>47</v>
      </c>
      <c r="Q56" s="4" t="s">
        <v>47</v>
      </c>
    </row>
    <row r="57" spans="1:19">
      <c r="A57" s="25">
        <v>43</v>
      </c>
      <c r="B57" s="20" t="s">
        <v>11</v>
      </c>
      <c r="C57" s="26">
        <v>3373</v>
      </c>
      <c r="D57" s="27">
        <v>1576</v>
      </c>
      <c r="E57" s="27">
        <v>1797</v>
      </c>
      <c r="N57" s="4" t="s">
        <v>2</v>
      </c>
    </row>
    <row r="58" spans="1:19">
      <c r="A58" s="25">
        <v>44</v>
      </c>
      <c r="B58" s="20" t="s">
        <v>11</v>
      </c>
      <c r="C58" s="26">
        <v>3232</v>
      </c>
      <c r="D58" s="27">
        <v>1514</v>
      </c>
      <c r="E58" s="27">
        <v>1718</v>
      </c>
      <c r="G58" s="10" t="s">
        <v>7</v>
      </c>
      <c r="H58" s="12"/>
      <c r="I58" s="13"/>
      <c r="J58" s="11" t="s">
        <v>4</v>
      </c>
      <c r="K58" s="11" t="s">
        <v>5</v>
      </c>
      <c r="L58" s="11" t="s">
        <v>6</v>
      </c>
      <c r="N58" s="14" t="s">
        <v>8</v>
      </c>
      <c r="O58" s="13"/>
      <c r="P58" s="13"/>
      <c r="Q58" s="11" t="s">
        <v>9</v>
      </c>
      <c r="R58" s="11" t="s">
        <v>5</v>
      </c>
      <c r="S58" s="11" t="s">
        <v>6</v>
      </c>
    </row>
    <row r="59" spans="1:19">
      <c r="A59" s="33" t="s">
        <v>29</v>
      </c>
      <c r="B59" s="16" t="s">
        <v>11</v>
      </c>
      <c r="C59" s="17">
        <f>SUM(C60:C64)</f>
        <v>14236</v>
      </c>
      <c r="D59" s="18">
        <f>SUM(D60:D64)</f>
        <v>6838</v>
      </c>
      <c r="E59" s="18">
        <f>SUM(E60:E64)</f>
        <v>7398</v>
      </c>
      <c r="G59" s="45" t="s">
        <v>12</v>
      </c>
      <c r="H59" s="19" t="s">
        <v>10</v>
      </c>
      <c r="I59" s="20" t="s">
        <v>11</v>
      </c>
      <c r="J59" s="21">
        <f>K59+L59</f>
        <v>8595</v>
      </c>
      <c r="K59" s="21">
        <f t="shared" ref="K59:L74" si="1">K5+K32</f>
        <v>4352</v>
      </c>
      <c r="L59" s="21">
        <f t="shared" si="1"/>
        <v>4243</v>
      </c>
      <c r="N59" s="45" t="s">
        <v>12</v>
      </c>
      <c r="O59" s="22" t="s">
        <v>13</v>
      </c>
      <c r="P59" s="23" t="s">
        <v>11</v>
      </c>
      <c r="Q59" s="24">
        <f>SUM(J59:J60)</f>
        <v>14672</v>
      </c>
      <c r="R59" s="24">
        <f>SUM(K59:K60)</f>
        <v>7434</v>
      </c>
      <c r="S59" s="24">
        <f>SUM(L59:L60)</f>
        <v>7238</v>
      </c>
    </row>
    <row r="60" spans="1:19">
      <c r="A60" s="25">
        <v>45</v>
      </c>
      <c r="B60" s="20" t="s">
        <v>11</v>
      </c>
      <c r="C60" s="26">
        <v>2968</v>
      </c>
      <c r="D60" s="27">
        <v>1381</v>
      </c>
      <c r="E60" s="27">
        <v>1587</v>
      </c>
      <c r="G60" s="46"/>
      <c r="H60" s="28" t="s">
        <v>14</v>
      </c>
      <c r="I60" s="20" t="s">
        <v>11</v>
      </c>
      <c r="J60" s="21">
        <f t="shared" ref="J60:J79" si="2">K60+L60</f>
        <v>6077</v>
      </c>
      <c r="K60" s="21">
        <f t="shared" si="1"/>
        <v>3082</v>
      </c>
      <c r="L60" s="21">
        <f t="shared" si="1"/>
        <v>2995</v>
      </c>
      <c r="N60" s="46"/>
      <c r="O60" s="22" t="s">
        <v>15</v>
      </c>
      <c r="P60" s="23" t="s">
        <v>11</v>
      </c>
      <c r="Q60" s="24">
        <f>J61</f>
        <v>4367</v>
      </c>
      <c r="R60" s="24">
        <f>K61</f>
        <v>2212</v>
      </c>
      <c r="S60" s="24">
        <f>L61</f>
        <v>2155</v>
      </c>
    </row>
    <row r="61" spans="1:19">
      <c r="A61" s="25">
        <v>46</v>
      </c>
      <c r="B61" s="20" t="s">
        <v>11</v>
      </c>
      <c r="C61" s="26">
        <v>2894</v>
      </c>
      <c r="D61" s="27">
        <v>1358</v>
      </c>
      <c r="E61" s="27">
        <v>1536</v>
      </c>
      <c r="G61" s="47"/>
      <c r="H61" s="28" t="s">
        <v>15</v>
      </c>
      <c r="I61" s="20" t="s">
        <v>11</v>
      </c>
      <c r="J61" s="21">
        <f t="shared" si="2"/>
        <v>4367</v>
      </c>
      <c r="K61" s="21">
        <f t="shared" si="1"/>
        <v>2212</v>
      </c>
      <c r="L61" s="21">
        <f t="shared" si="1"/>
        <v>2155</v>
      </c>
      <c r="N61" s="47"/>
      <c r="O61" s="29" t="s">
        <v>16</v>
      </c>
      <c r="P61" s="29"/>
      <c r="Q61" s="30">
        <f>SUM(Q59:Q60)</f>
        <v>19039</v>
      </c>
      <c r="R61" s="30">
        <f>SUM(R59:R60)</f>
        <v>9646</v>
      </c>
      <c r="S61" s="30">
        <f>SUM(S59:S60)</f>
        <v>9393</v>
      </c>
    </row>
    <row r="62" spans="1:19">
      <c r="A62" s="25">
        <v>47</v>
      </c>
      <c r="B62" s="20" t="s">
        <v>11</v>
      </c>
      <c r="C62" s="26">
        <v>2917</v>
      </c>
      <c r="D62" s="27">
        <v>1399</v>
      </c>
      <c r="E62" s="27">
        <v>1518</v>
      </c>
      <c r="G62" s="45" t="s">
        <v>17</v>
      </c>
      <c r="H62" s="28" t="s">
        <v>18</v>
      </c>
      <c r="I62" s="20" t="s">
        <v>11</v>
      </c>
      <c r="J62" s="21">
        <f t="shared" si="2"/>
        <v>3642</v>
      </c>
      <c r="K62" s="21">
        <f t="shared" si="1"/>
        <v>1849</v>
      </c>
      <c r="L62" s="21">
        <f t="shared" si="1"/>
        <v>1793</v>
      </c>
      <c r="N62" s="48" t="s">
        <v>19</v>
      </c>
      <c r="O62" s="31" t="s">
        <v>20</v>
      </c>
      <c r="P62" s="32" t="s">
        <v>43</v>
      </c>
      <c r="Q62" s="24">
        <f>SUM(J62:J66)</f>
        <v>50792</v>
      </c>
      <c r="R62" s="24">
        <f>SUM(K62:K66)</f>
        <v>24556</v>
      </c>
      <c r="S62" s="24">
        <f>SUM(L62:L66)</f>
        <v>26236</v>
      </c>
    </row>
    <row r="63" spans="1:19">
      <c r="A63" s="25">
        <v>48</v>
      </c>
      <c r="B63" s="20" t="s">
        <v>11</v>
      </c>
      <c r="C63" s="26">
        <v>2754</v>
      </c>
      <c r="D63" s="27">
        <v>1333</v>
      </c>
      <c r="E63" s="27">
        <v>1421</v>
      </c>
      <c r="G63" s="46"/>
      <c r="H63" s="28" t="s">
        <v>21</v>
      </c>
      <c r="I63" s="20" t="s">
        <v>11</v>
      </c>
      <c r="J63" s="21">
        <f t="shared" si="2"/>
        <v>5443</v>
      </c>
      <c r="K63" s="21">
        <f t="shared" si="1"/>
        <v>2722</v>
      </c>
      <c r="L63" s="21">
        <f t="shared" si="1"/>
        <v>2721</v>
      </c>
      <c r="N63" s="46"/>
      <c r="O63" s="31" t="s">
        <v>22</v>
      </c>
      <c r="P63" s="32" t="s">
        <v>43</v>
      </c>
      <c r="Q63" s="24">
        <f>SUM(J67:J71)</f>
        <v>55705</v>
      </c>
      <c r="R63" s="24">
        <f>SUM(K67:K71)</f>
        <v>27249</v>
      </c>
      <c r="S63" s="24">
        <f>SUM(L67:L71)</f>
        <v>28456</v>
      </c>
    </row>
    <row r="64" spans="1:19">
      <c r="A64" s="25">
        <v>49</v>
      </c>
      <c r="B64" s="20" t="s">
        <v>11</v>
      </c>
      <c r="C64" s="26">
        <v>2703</v>
      </c>
      <c r="D64" s="27">
        <v>1367</v>
      </c>
      <c r="E64" s="27">
        <v>1336</v>
      </c>
      <c r="G64" s="46"/>
      <c r="H64" s="28" t="s">
        <v>23</v>
      </c>
      <c r="I64" s="20" t="s">
        <v>11</v>
      </c>
      <c r="J64" s="21">
        <f t="shared" si="2"/>
        <v>10671</v>
      </c>
      <c r="K64" s="21">
        <f t="shared" si="1"/>
        <v>5201</v>
      </c>
      <c r="L64" s="21">
        <f t="shared" si="1"/>
        <v>5470</v>
      </c>
      <c r="N64" s="47"/>
      <c r="O64" s="29" t="s">
        <v>16</v>
      </c>
      <c r="P64" s="29"/>
      <c r="Q64" s="30">
        <f>SUM(Q62:Q63)</f>
        <v>106497</v>
      </c>
      <c r="R64" s="30">
        <f>SUM(R62:R63)</f>
        <v>51805</v>
      </c>
      <c r="S64" s="30">
        <f>SUM(S62:S63)</f>
        <v>54692</v>
      </c>
    </row>
    <row r="65" spans="1:19">
      <c r="A65" s="15" t="s">
        <v>31</v>
      </c>
      <c r="B65" s="16" t="s">
        <v>11</v>
      </c>
      <c r="C65" s="17">
        <f>SUM(C66:C70)</f>
        <v>10369</v>
      </c>
      <c r="D65" s="18">
        <f>SUM(D66:D70)</f>
        <v>5232</v>
      </c>
      <c r="E65" s="18">
        <f>SUM(E66:E70)</f>
        <v>5137</v>
      </c>
      <c r="G65" s="46"/>
      <c r="H65" s="28" t="s">
        <v>24</v>
      </c>
      <c r="I65" s="20" t="s">
        <v>11</v>
      </c>
      <c r="J65" s="21">
        <f t="shared" si="2"/>
        <v>14991</v>
      </c>
      <c r="K65" s="21">
        <f t="shared" si="1"/>
        <v>7188</v>
      </c>
      <c r="L65" s="21">
        <f t="shared" si="1"/>
        <v>7803</v>
      </c>
      <c r="N65" s="48" t="s">
        <v>25</v>
      </c>
      <c r="O65" s="31" t="s">
        <v>26</v>
      </c>
      <c r="P65" s="32" t="s">
        <v>43</v>
      </c>
      <c r="Q65" s="24">
        <f>SUM(J72:J73)</f>
        <v>12263</v>
      </c>
      <c r="R65" s="24">
        <f>SUM(K72:K73)</f>
        <v>5676</v>
      </c>
      <c r="S65" s="24">
        <f>SUM(L72:L73)</f>
        <v>6587</v>
      </c>
    </row>
    <row r="66" spans="1:19">
      <c r="A66" s="25">
        <v>50</v>
      </c>
      <c r="B66" s="20" t="s">
        <v>11</v>
      </c>
      <c r="C66" s="26">
        <v>1908</v>
      </c>
      <c r="D66" s="27">
        <v>969</v>
      </c>
      <c r="E66" s="27">
        <v>939</v>
      </c>
      <c r="G66" s="46"/>
      <c r="H66" s="28" t="s">
        <v>27</v>
      </c>
      <c r="I66" s="20" t="s">
        <v>11</v>
      </c>
      <c r="J66" s="21">
        <f t="shared" si="2"/>
        <v>16045</v>
      </c>
      <c r="K66" s="21">
        <f t="shared" si="1"/>
        <v>7596</v>
      </c>
      <c r="L66" s="21">
        <f t="shared" si="1"/>
        <v>8449</v>
      </c>
      <c r="N66" s="46"/>
      <c r="O66" s="31">
        <v>75</v>
      </c>
      <c r="P66" s="32" t="s">
        <v>44</v>
      </c>
      <c r="Q66" s="24">
        <f>SUM(J74:J79)</f>
        <v>11422</v>
      </c>
      <c r="R66" s="24">
        <f>SUM(K74:K79)</f>
        <v>4075</v>
      </c>
      <c r="S66" s="24">
        <f>SUM(L74:L79)</f>
        <v>7347</v>
      </c>
    </row>
    <row r="67" spans="1:19">
      <c r="A67" s="25">
        <v>51</v>
      </c>
      <c r="B67" s="20" t="s">
        <v>11</v>
      </c>
      <c r="C67" s="26">
        <v>2463</v>
      </c>
      <c r="D67" s="27">
        <v>1205</v>
      </c>
      <c r="E67" s="27">
        <v>1258</v>
      </c>
      <c r="G67" s="46"/>
      <c r="H67" s="28" t="s">
        <v>28</v>
      </c>
      <c r="I67" s="20" t="s">
        <v>11</v>
      </c>
      <c r="J67" s="21">
        <f t="shared" si="2"/>
        <v>17003</v>
      </c>
      <c r="K67" s="21">
        <f t="shared" si="1"/>
        <v>8038</v>
      </c>
      <c r="L67" s="21">
        <f t="shared" si="1"/>
        <v>8965</v>
      </c>
      <c r="N67" s="47"/>
      <c r="O67" s="29" t="s">
        <v>16</v>
      </c>
      <c r="P67" s="29"/>
      <c r="Q67" s="30">
        <f>SUM(Q65:Q66)</f>
        <v>23685</v>
      </c>
      <c r="R67" s="30">
        <f>SUM(R65:R66)</f>
        <v>9751</v>
      </c>
      <c r="S67" s="30">
        <f>SUM(S65:S66)</f>
        <v>13934</v>
      </c>
    </row>
    <row r="68" spans="1:19">
      <c r="A68" s="25">
        <v>52</v>
      </c>
      <c r="B68" s="20" t="s">
        <v>11</v>
      </c>
      <c r="C68" s="26">
        <v>2218</v>
      </c>
      <c r="D68" s="27">
        <v>1134</v>
      </c>
      <c r="E68" s="27">
        <v>1084</v>
      </c>
      <c r="G68" s="46"/>
      <c r="H68" s="28" t="s">
        <v>29</v>
      </c>
      <c r="I68" s="20" t="s">
        <v>11</v>
      </c>
      <c r="J68" s="21">
        <f t="shared" si="2"/>
        <v>14796</v>
      </c>
      <c r="K68" s="21">
        <f t="shared" si="1"/>
        <v>7148</v>
      </c>
      <c r="L68" s="21">
        <f t="shared" si="1"/>
        <v>7648</v>
      </c>
      <c r="N68" s="34" t="s">
        <v>30</v>
      </c>
      <c r="O68" s="35"/>
      <c r="P68" s="35"/>
      <c r="Q68" s="30">
        <f>Q61+Q64+Q67</f>
        <v>149221</v>
      </c>
      <c r="R68" s="30">
        <f>R61+R64+R67</f>
        <v>71202</v>
      </c>
      <c r="S68" s="30">
        <f>S61+S64+S67</f>
        <v>78019</v>
      </c>
    </row>
    <row r="69" spans="1:19">
      <c r="A69" s="25">
        <v>53</v>
      </c>
      <c r="B69" s="20" t="s">
        <v>11</v>
      </c>
      <c r="C69" s="26">
        <v>1986</v>
      </c>
      <c r="D69" s="27">
        <v>1028</v>
      </c>
      <c r="E69" s="27">
        <v>958</v>
      </c>
      <c r="G69" s="46"/>
      <c r="H69" s="19" t="s">
        <v>31</v>
      </c>
      <c r="I69" s="20" t="s">
        <v>11</v>
      </c>
      <c r="J69" s="21">
        <f t="shared" si="2"/>
        <v>10804</v>
      </c>
      <c r="K69" s="21">
        <f t="shared" si="1"/>
        <v>5461</v>
      </c>
      <c r="L69" s="21">
        <f t="shared" si="1"/>
        <v>5343</v>
      </c>
    </row>
    <row r="70" spans="1:19">
      <c r="A70" s="25">
        <v>54</v>
      </c>
      <c r="B70" s="20" t="s">
        <v>11</v>
      </c>
      <c r="C70" s="26">
        <v>1794</v>
      </c>
      <c r="D70" s="27">
        <v>896</v>
      </c>
      <c r="E70" s="27">
        <v>898</v>
      </c>
      <c r="G70" s="46"/>
      <c r="H70" s="19" t="s">
        <v>32</v>
      </c>
      <c r="I70" s="20" t="s">
        <v>11</v>
      </c>
      <c r="J70" s="21">
        <f t="shared" si="2"/>
        <v>7387</v>
      </c>
      <c r="K70" s="21">
        <f t="shared" si="1"/>
        <v>3764</v>
      </c>
      <c r="L70" s="21">
        <f t="shared" si="1"/>
        <v>3623</v>
      </c>
    </row>
    <row r="71" spans="1:19">
      <c r="A71" s="15" t="s">
        <v>32</v>
      </c>
      <c r="B71" s="16" t="s">
        <v>11</v>
      </c>
      <c r="C71" s="17">
        <f>SUM(C72:C76)</f>
        <v>7117</v>
      </c>
      <c r="D71" s="17">
        <f>SUM(D72:D76)</f>
        <v>3628</v>
      </c>
      <c r="E71" s="17">
        <f>SUM(E72:E76)</f>
        <v>3489</v>
      </c>
      <c r="G71" s="47"/>
      <c r="H71" s="19" t="s">
        <v>33</v>
      </c>
      <c r="I71" s="20" t="s">
        <v>11</v>
      </c>
      <c r="J71" s="21">
        <f t="shared" si="2"/>
        <v>5715</v>
      </c>
      <c r="K71" s="21">
        <f t="shared" si="1"/>
        <v>2838</v>
      </c>
      <c r="L71" s="21">
        <f t="shared" si="1"/>
        <v>2877</v>
      </c>
    </row>
    <row r="72" spans="1:19">
      <c r="A72" s="25">
        <v>55</v>
      </c>
      <c r="B72" s="20" t="s">
        <v>11</v>
      </c>
      <c r="C72" s="26">
        <v>1614</v>
      </c>
      <c r="D72" s="41">
        <v>801</v>
      </c>
      <c r="E72" s="41">
        <v>813</v>
      </c>
      <c r="G72" s="45" t="s">
        <v>34</v>
      </c>
      <c r="H72" s="19" t="s">
        <v>35</v>
      </c>
      <c r="I72" s="20" t="s">
        <v>11</v>
      </c>
      <c r="J72" s="21">
        <f t="shared" si="2"/>
        <v>7054</v>
      </c>
      <c r="K72" s="21">
        <f t="shared" si="1"/>
        <v>3369</v>
      </c>
      <c r="L72" s="21">
        <f t="shared" si="1"/>
        <v>3685</v>
      </c>
    </row>
    <row r="73" spans="1:19">
      <c r="A73" s="25">
        <v>56</v>
      </c>
      <c r="B73" s="20" t="s">
        <v>11</v>
      </c>
      <c r="C73" s="26">
        <v>1522</v>
      </c>
      <c r="D73" s="41">
        <v>756</v>
      </c>
      <c r="E73" s="41">
        <v>766</v>
      </c>
      <c r="G73" s="46"/>
      <c r="H73" s="19" t="s">
        <v>36</v>
      </c>
      <c r="I73" s="20" t="s">
        <v>11</v>
      </c>
      <c r="J73" s="21">
        <f t="shared" si="2"/>
        <v>5209</v>
      </c>
      <c r="K73" s="21">
        <f t="shared" si="1"/>
        <v>2307</v>
      </c>
      <c r="L73" s="21">
        <f t="shared" si="1"/>
        <v>2902</v>
      </c>
    </row>
    <row r="74" spans="1:19">
      <c r="A74" s="25">
        <v>57</v>
      </c>
      <c r="B74" s="20" t="s">
        <v>11</v>
      </c>
      <c r="C74" s="26">
        <v>1472</v>
      </c>
      <c r="D74" s="41">
        <v>767</v>
      </c>
      <c r="E74" s="41">
        <v>705</v>
      </c>
      <c r="G74" s="46"/>
      <c r="H74" s="19" t="s">
        <v>37</v>
      </c>
      <c r="I74" s="20" t="s">
        <v>11</v>
      </c>
      <c r="J74" s="21">
        <f t="shared" si="2"/>
        <v>4397</v>
      </c>
      <c r="K74" s="21">
        <f t="shared" si="1"/>
        <v>1794</v>
      </c>
      <c r="L74" s="21">
        <f t="shared" si="1"/>
        <v>2603</v>
      </c>
    </row>
    <row r="75" spans="1:19">
      <c r="A75" s="25">
        <v>58</v>
      </c>
      <c r="B75" s="20" t="s">
        <v>11</v>
      </c>
      <c r="C75" s="26">
        <v>1279</v>
      </c>
      <c r="D75" s="41">
        <v>673</v>
      </c>
      <c r="E75" s="41">
        <v>606</v>
      </c>
      <c r="G75" s="46"/>
      <c r="H75" s="19" t="s">
        <v>38</v>
      </c>
      <c r="I75" s="20" t="s">
        <v>11</v>
      </c>
      <c r="J75" s="21">
        <f t="shared" si="2"/>
        <v>3616</v>
      </c>
      <c r="K75" s="21">
        <f t="shared" ref="K75:L79" si="3">K21+K48</f>
        <v>1352</v>
      </c>
      <c r="L75" s="21">
        <f t="shared" si="3"/>
        <v>2264</v>
      </c>
    </row>
    <row r="76" spans="1:19">
      <c r="A76" s="25">
        <v>59</v>
      </c>
      <c r="B76" s="20" t="s">
        <v>11</v>
      </c>
      <c r="C76" s="26">
        <v>1230</v>
      </c>
      <c r="D76" s="41">
        <v>631</v>
      </c>
      <c r="E76" s="41">
        <v>599</v>
      </c>
      <c r="G76" s="46"/>
      <c r="H76" s="19" t="s">
        <v>39</v>
      </c>
      <c r="I76" s="20" t="s">
        <v>11</v>
      </c>
      <c r="J76" s="21">
        <f t="shared" si="2"/>
        <v>2157</v>
      </c>
      <c r="K76" s="21">
        <f t="shared" si="3"/>
        <v>666</v>
      </c>
      <c r="L76" s="21">
        <f t="shared" si="3"/>
        <v>1491</v>
      </c>
    </row>
    <row r="77" spans="1:19">
      <c r="A77" s="15" t="s">
        <v>33</v>
      </c>
      <c r="B77" s="16" t="s">
        <v>11</v>
      </c>
      <c r="C77" s="17">
        <f>SUM(C78:C82)</f>
        <v>5542</v>
      </c>
      <c r="D77" s="17">
        <f>SUM(D78:D82)</f>
        <v>2755</v>
      </c>
      <c r="E77" s="17">
        <f>SUM(E78:E82)</f>
        <v>2787</v>
      </c>
      <c r="G77" s="46"/>
      <c r="H77" s="19" t="s">
        <v>40</v>
      </c>
      <c r="I77" s="20" t="s">
        <v>11</v>
      </c>
      <c r="J77" s="21">
        <f t="shared" si="2"/>
        <v>965</v>
      </c>
      <c r="K77" s="21">
        <f t="shared" si="3"/>
        <v>220</v>
      </c>
      <c r="L77" s="21">
        <f t="shared" si="3"/>
        <v>745</v>
      </c>
    </row>
    <row r="78" spans="1:19">
      <c r="A78" s="25">
        <v>60</v>
      </c>
      <c r="B78" s="20" t="s">
        <v>11</v>
      </c>
      <c r="C78" s="26">
        <v>1106</v>
      </c>
      <c r="D78" s="41">
        <v>572</v>
      </c>
      <c r="E78" s="41">
        <v>534</v>
      </c>
      <c r="G78" s="46"/>
      <c r="H78" s="19" t="s">
        <v>50</v>
      </c>
      <c r="I78" s="20" t="s">
        <v>51</v>
      </c>
      <c r="J78" s="21">
        <f t="shared" si="2"/>
        <v>281</v>
      </c>
      <c r="K78" s="21">
        <f t="shared" si="3"/>
        <v>41</v>
      </c>
      <c r="L78" s="21">
        <f t="shared" si="3"/>
        <v>240</v>
      </c>
    </row>
    <row r="79" spans="1:19">
      <c r="A79" s="25">
        <v>61</v>
      </c>
      <c r="B79" s="20" t="s">
        <v>11</v>
      </c>
      <c r="C79" s="26">
        <v>1136</v>
      </c>
      <c r="D79" s="41">
        <v>578</v>
      </c>
      <c r="E79" s="41">
        <v>558</v>
      </c>
      <c r="G79" s="47"/>
      <c r="H79" s="32">
        <v>105</v>
      </c>
      <c r="I79" s="20" t="s">
        <v>41</v>
      </c>
      <c r="J79" s="21">
        <f t="shared" si="2"/>
        <v>6</v>
      </c>
      <c r="K79" s="21">
        <f t="shared" si="3"/>
        <v>2</v>
      </c>
      <c r="L79" s="21">
        <f t="shared" si="3"/>
        <v>4</v>
      </c>
    </row>
    <row r="80" spans="1:19">
      <c r="A80" s="25">
        <v>62</v>
      </c>
      <c r="B80" s="20" t="s">
        <v>11</v>
      </c>
      <c r="C80" s="26">
        <v>1146</v>
      </c>
      <c r="D80" s="41">
        <v>543</v>
      </c>
      <c r="E80" s="41">
        <v>603</v>
      </c>
      <c r="G80" s="39" t="s">
        <v>16</v>
      </c>
      <c r="H80" s="40"/>
      <c r="I80" s="35"/>
      <c r="J80" s="30">
        <f>SUM(J59:J79)</f>
        <v>149221</v>
      </c>
      <c r="K80" s="30">
        <f>SUM(K59:K79)</f>
        <v>71202</v>
      </c>
      <c r="L80" s="30">
        <f>SUM(L59:L79)</f>
        <v>78019</v>
      </c>
    </row>
    <row r="81" spans="1:5">
      <c r="A81" s="25">
        <v>63</v>
      </c>
      <c r="B81" s="20" t="s">
        <v>11</v>
      </c>
      <c r="C81" s="26">
        <v>1027</v>
      </c>
      <c r="D81" s="41">
        <v>506</v>
      </c>
      <c r="E81" s="41">
        <v>521</v>
      </c>
    </row>
    <row r="82" spans="1:5">
      <c r="A82" s="25">
        <v>64</v>
      </c>
      <c r="B82" s="20" t="s">
        <v>11</v>
      </c>
      <c r="C82" s="26">
        <v>1127</v>
      </c>
      <c r="D82" s="41">
        <v>556</v>
      </c>
      <c r="E82" s="41">
        <v>571</v>
      </c>
    </row>
    <row r="83" spans="1:5">
      <c r="A83" s="15" t="s">
        <v>35</v>
      </c>
      <c r="B83" s="16" t="s">
        <v>11</v>
      </c>
      <c r="C83" s="17">
        <f>SUM(C84:C88)</f>
        <v>6951</v>
      </c>
      <c r="D83" s="17">
        <f>SUM(D84:D88)</f>
        <v>3311</v>
      </c>
      <c r="E83" s="17">
        <f>SUM(E84:E88)</f>
        <v>3640</v>
      </c>
    </row>
    <row r="84" spans="1:5">
      <c r="A84" s="25">
        <v>65</v>
      </c>
      <c r="B84" s="20" t="s">
        <v>11</v>
      </c>
      <c r="C84" s="26">
        <v>1213</v>
      </c>
      <c r="D84" s="41">
        <v>591</v>
      </c>
      <c r="E84" s="41">
        <v>622</v>
      </c>
    </row>
    <row r="85" spans="1:5">
      <c r="A85" s="25">
        <v>66</v>
      </c>
      <c r="B85" s="20" t="s">
        <v>11</v>
      </c>
      <c r="C85" s="26">
        <v>1236</v>
      </c>
      <c r="D85" s="41">
        <v>599</v>
      </c>
      <c r="E85" s="41">
        <v>637</v>
      </c>
    </row>
    <row r="86" spans="1:5">
      <c r="A86" s="25">
        <v>67</v>
      </c>
      <c r="B86" s="20" t="s">
        <v>11</v>
      </c>
      <c r="C86" s="26">
        <v>1535</v>
      </c>
      <c r="D86" s="41">
        <v>734</v>
      </c>
      <c r="E86" s="41">
        <v>801</v>
      </c>
    </row>
    <row r="87" spans="1:5">
      <c r="A87" s="25">
        <v>68</v>
      </c>
      <c r="B87" s="20" t="s">
        <v>11</v>
      </c>
      <c r="C87" s="26">
        <v>1523</v>
      </c>
      <c r="D87" s="41">
        <v>720</v>
      </c>
      <c r="E87" s="41">
        <v>803</v>
      </c>
    </row>
    <row r="88" spans="1:5">
      <c r="A88" s="25">
        <v>69</v>
      </c>
      <c r="B88" s="20" t="s">
        <v>11</v>
      </c>
      <c r="C88" s="26">
        <v>1444</v>
      </c>
      <c r="D88" s="41">
        <v>667</v>
      </c>
      <c r="E88" s="41">
        <v>777</v>
      </c>
    </row>
    <row r="89" spans="1:5">
      <c r="A89" s="15" t="s">
        <v>36</v>
      </c>
      <c r="B89" s="16" t="s">
        <v>11</v>
      </c>
      <c r="C89" s="17">
        <f>SUM(C90:C94)</f>
        <v>5159</v>
      </c>
      <c r="D89" s="17">
        <f>SUM(D90:D94)</f>
        <v>2280</v>
      </c>
      <c r="E89" s="17">
        <f>SUM(E90:E94)</f>
        <v>2879</v>
      </c>
    </row>
    <row r="90" spans="1:5">
      <c r="A90" s="25">
        <v>70</v>
      </c>
      <c r="B90" s="20" t="s">
        <v>11</v>
      </c>
      <c r="C90" s="26">
        <v>1027</v>
      </c>
      <c r="D90" s="41">
        <v>489</v>
      </c>
      <c r="E90" s="41">
        <v>538</v>
      </c>
    </row>
    <row r="91" spans="1:5">
      <c r="A91" s="25">
        <v>71</v>
      </c>
      <c r="B91" s="20" t="s">
        <v>11</v>
      </c>
      <c r="C91" s="26">
        <v>890</v>
      </c>
      <c r="D91" s="41">
        <v>398</v>
      </c>
      <c r="E91" s="41">
        <v>492</v>
      </c>
    </row>
    <row r="92" spans="1:5">
      <c r="A92" s="25">
        <v>72</v>
      </c>
      <c r="B92" s="20" t="s">
        <v>11</v>
      </c>
      <c r="C92" s="26">
        <v>1036</v>
      </c>
      <c r="D92" s="41">
        <v>437</v>
      </c>
      <c r="E92" s="41">
        <v>599</v>
      </c>
    </row>
    <row r="93" spans="1:5">
      <c r="A93" s="25">
        <v>73</v>
      </c>
      <c r="B93" s="20" t="s">
        <v>11</v>
      </c>
      <c r="C93" s="26">
        <v>1136</v>
      </c>
      <c r="D93" s="41">
        <v>508</v>
      </c>
      <c r="E93" s="41">
        <v>628</v>
      </c>
    </row>
    <row r="94" spans="1:5">
      <c r="A94" s="25">
        <v>74</v>
      </c>
      <c r="B94" s="20" t="s">
        <v>11</v>
      </c>
      <c r="C94" s="26">
        <v>1070</v>
      </c>
      <c r="D94" s="41">
        <v>448</v>
      </c>
      <c r="E94" s="41">
        <v>622</v>
      </c>
    </row>
    <row r="95" spans="1:5">
      <c r="A95" s="15" t="s">
        <v>37</v>
      </c>
      <c r="B95" s="16" t="s">
        <v>11</v>
      </c>
      <c r="C95" s="17">
        <f>SUM(C96:C100)</f>
        <v>4357</v>
      </c>
      <c r="D95" s="17">
        <f>SUM(D96:D100)</f>
        <v>1776</v>
      </c>
      <c r="E95" s="17">
        <f>SUM(E96:E100)</f>
        <v>2581</v>
      </c>
    </row>
    <row r="96" spans="1:5">
      <c r="A96" s="25">
        <v>75</v>
      </c>
      <c r="B96" s="20" t="s">
        <v>11</v>
      </c>
      <c r="C96" s="26">
        <v>1017</v>
      </c>
      <c r="D96" s="41">
        <v>423</v>
      </c>
      <c r="E96" s="41">
        <v>594</v>
      </c>
    </row>
    <row r="97" spans="1:5">
      <c r="A97" s="25">
        <v>76</v>
      </c>
      <c r="B97" s="20" t="s">
        <v>11</v>
      </c>
      <c r="C97" s="26">
        <v>918</v>
      </c>
      <c r="D97" s="41">
        <v>373</v>
      </c>
      <c r="E97" s="41">
        <v>545</v>
      </c>
    </row>
    <row r="98" spans="1:5">
      <c r="A98" s="25">
        <v>77</v>
      </c>
      <c r="B98" s="20" t="s">
        <v>11</v>
      </c>
      <c r="C98" s="26">
        <v>794</v>
      </c>
      <c r="D98" s="41">
        <v>305</v>
      </c>
      <c r="E98" s="41">
        <v>489</v>
      </c>
    </row>
    <row r="99" spans="1:5">
      <c r="A99" s="25">
        <v>78</v>
      </c>
      <c r="B99" s="20" t="s">
        <v>11</v>
      </c>
      <c r="C99" s="26">
        <v>762</v>
      </c>
      <c r="D99" s="41">
        <v>330</v>
      </c>
      <c r="E99" s="41">
        <v>432</v>
      </c>
    </row>
    <row r="100" spans="1:5">
      <c r="A100" s="25">
        <v>79</v>
      </c>
      <c r="B100" s="20" t="s">
        <v>11</v>
      </c>
      <c r="C100" s="26">
        <v>866</v>
      </c>
      <c r="D100" s="41">
        <v>345</v>
      </c>
      <c r="E100" s="41">
        <v>521</v>
      </c>
    </row>
    <row r="101" spans="1:5">
      <c r="A101" s="15" t="s">
        <v>38</v>
      </c>
      <c r="B101" s="16" t="s">
        <v>11</v>
      </c>
      <c r="C101" s="17">
        <f>SUM(C102:C106)</f>
        <v>3591</v>
      </c>
      <c r="D101" s="17">
        <f>SUM(D102:D106)</f>
        <v>1341</v>
      </c>
      <c r="E101" s="17">
        <f>SUM(E102:E106)</f>
        <v>2250</v>
      </c>
    </row>
    <row r="102" spans="1:5">
      <c r="A102" s="25">
        <v>80</v>
      </c>
      <c r="B102" s="20" t="s">
        <v>11</v>
      </c>
      <c r="C102" s="26">
        <v>802</v>
      </c>
      <c r="D102" s="41">
        <v>305</v>
      </c>
      <c r="E102" s="41">
        <v>497</v>
      </c>
    </row>
    <row r="103" spans="1:5">
      <c r="A103" s="25">
        <v>81</v>
      </c>
      <c r="B103" s="20" t="s">
        <v>11</v>
      </c>
      <c r="C103" s="26">
        <v>823</v>
      </c>
      <c r="D103" s="41">
        <v>315</v>
      </c>
      <c r="E103" s="41">
        <v>508</v>
      </c>
    </row>
    <row r="104" spans="1:5">
      <c r="A104" s="25">
        <v>82</v>
      </c>
      <c r="B104" s="20" t="s">
        <v>11</v>
      </c>
      <c r="C104" s="26">
        <v>692</v>
      </c>
      <c r="D104" s="41">
        <v>250</v>
      </c>
      <c r="E104" s="41">
        <v>442</v>
      </c>
    </row>
    <row r="105" spans="1:5">
      <c r="A105" s="25">
        <v>83</v>
      </c>
      <c r="B105" s="20" t="s">
        <v>11</v>
      </c>
      <c r="C105" s="26">
        <v>661</v>
      </c>
      <c r="D105" s="41">
        <v>265</v>
      </c>
      <c r="E105" s="41">
        <v>396</v>
      </c>
    </row>
    <row r="106" spans="1:5">
      <c r="A106" s="25">
        <v>84</v>
      </c>
      <c r="B106" s="20" t="s">
        <v>11</v>
      </c>
      <c r="C106" s="26">
        <v>613</v>
      </c>
      <c r="D106" s="41">
        <v>206</v>
      </c>
      <c r="E106" s="41">
        <v>407</v>
      </c>
    </row>
    <row r="107" spans="1:5">
      <c r="A107" s="15" t="s">
        <v>39</v>
      </c>
      <c r="B107" s="16" t="s">
        <v>11</v>
      </c>
      <c r="C107" s="17">
        <f>SUM(C108:C112)</f>
        <v>2142</v>
      </c>
      <c r="D107" s="17">
        <f>SUM(D108:D112)</f>
        <v>657</v>
      </c>
      <c r="E107" s="17">
        <f>SUM(E108:E112)</f>
        <v>1485</v>
      </c>
    </row>
    <row r="108" spans="1:5">
      <c r="A108" s="25">
        <v>85</v>
      </c>
      <c r="B108" s="20" t="s">
        <v>11</v>
      </c>
      <c r="C108" s="26">
        <v>524</v>
      </c>
      <c r="D108" s="41">
        <v>165</v>
      </c>
      <c r="E108" s="41">
        <v>359</v>
      </c>
    </row>
    <row r="109" spans="1:5">
      <c r="A109" s="25">
        <v>86</v>
      </c>
      <c r="B109" s="20" t="s">
        <v>11</v>
      </c>
      <c r="C109" s="26">
        <v>473</v>
      </c>
      <c r="D109" s="41">
        <v>137</v>
      </c>
      <c r="E109" s="41">
        <v>336</v>
      </c>
    </row>
    <row r="110" spans="1:5">
      <c r="A110" s="25">
        <v>87</v>
      </c>
      <c r="B110" s="20" t="s">
        <v>11</v>
      </c>
      <c r="C110" s="26">
        <v>439</v>
      </c>
      <c r="D110" s="41">
        <v>140</v>
      </c>
      <c r="E110" s="41">
        <v>299</v>
      </c>
    </row>
    <row r="111" spans="1:5">
      <c r="A111" s="25">
        <v>88</v>
      </c>
      <c r="B111" s="20" t="s">
        <v>11</v>
      </c>
      <c r="C111" s="26">
        <v>371</v>
      </c>
      <c r="D111" s="41">
        <v>116</v>
      </c>
      <c r="E111" s="41">
        <v>255</v>
      </c>
    </row>
    <row r="112" spans="1:5">
      <c r="A112" s="25">
        <v>89</v>
      </c>
      <c r="B112" s="20" t="s">
        <v>11</v>
      </c>
      <c r="C112" s="26">
        <v>335</v>
      </c>
      <c r="D112" s="41">
        <v>99</v>
      </c>
      <c r="E112" s="41">
        <v>236</v>
      </c>
    </row>
    <row r="113" spans="1:5">
      <c r="A113" s="15" t="s">
        <v>40</v>
      </c>
      <c r="B113" s="16" t="s">
        <v>11</v>
      </c>
      <c r="C113" s="17">
        <f>SUM(C114:C118)</f>
        <v>960</v>
      </c>
      <c r="D113" s="17">
        <f>SUM(D114:D118)</f>
        <v>217</v>
      </c>
      <c r="E113" s="17">
        <f>SUM(E114:E118)</f>
        <v>743</v>
      </c>
    </row>
    <row r="114" spans="1:5">
      <c r="A114" s="25">
        <v>90</v>
      </c>
      <c r="B114" s="20" t="s">
        <v>11</v>
      </c>
      <c r="C114" s="26">
        <v>286</v>
      </c>
      <c r="D114" s="41">
        <v>81</v>
      </c>
      <c r="E114" s="41">
        <v>205</v>
      </c>
    </row>
    <row r="115" spans="1:5">
      <c r="A115" s="25">
        <v>91</v>
      </c>
      <c r="B115" s="20" t="s">
        <v>11</v>
      </c>
      <c r="C115" s="26">
        <v>243</v>
      </c>
      <c r="D115" s="41">
        <v>49</v>
      </c>
      <c r="E115" s="41">
        <v>194</v>
      </c>
    </row>
    <row r="116" spans="1:5">
      <c r="A116" s="25">
        <v>92</v>
      </c>
      <c r="B116" s="20" t="s">
        <v>11</v>
      </c>
      <c r="C116" s="26">
        <v>166</v>
      </c>
      <c r="D116" s="41">
        <v>39</v>
      </c>
      <c r="E116" s="41">
        <v>127</v>
      </c>
    </row>
    <row r="117" spans="1:5">
      <c r="A117" s="25">
        <v>93</v>
      </c>
      <c r="B117" s="20" t="s">
        <v>11</v>
      </c>
      <c r="C117" s="26">
        <v>147</v>
      </c>
      <c r="D117" s="41">
        <v>29</v>
      </c>
      <c r="E117" s="41">
        <v>118</v>
      </c>
    </row>
    <row r="118" spans="1:5">
      <c r="A118" s="25">
        <v>94</v>
      </c>
      <c r="B118" s="20" t="s">
        <v>11</v>
      </c>
      <c r="C118" s="26">
        <v>118</v>
      </c>
      <c r="D118" s="41">
        <v>19</v>
      </c>
      <c r="E118" s="41">
        <v>99</v>
      </c>
    </row>
    <row r="119" spans="1:5">
      <c r="A119" s="15" t="s">
        <v>50</v>
      </c>
      <c r="B119" s="16" t="s">
        <v>11</v>
      </c>
      <c r="C119" s="17">
        <f>SUM(C120:C129)</f>
        <v>280</v>
      </c>
      <c r="D119" s="17">
        <f>SUM(D120:D129)</f>
        <v>40</v>
      </c>
      <c r="E119" s="17">
        <f>SUM(E120:E129)</f>
        <v>240</v>
      </c>
    </row>
    <row r="120" spans="1:5">
      <c r="A120" s="25">
        <v>95</v>
      </c>
      <c r="B120" s="20" t="s">
        <v>11</v>
      </c>
      <c r="C120" s="26">
        <v>72</v>
      </c>
      <c r="D120" s="41">
        <v>11</v>
      </c>
      <c r="E120" s="41">
        <v>61</v>
      </c>
    </row>
    <row r="121" spans="1:5">
      <c r="A121" s="25">
        <v>96</v>
      </c>
      <c r="B121" s="20" t="s">
        <v>11</v>
      </c>
      <c r="C121" s="26">
        <v>55</v>
      </c>
      <c r="D121" s="41">
        <v>5</v>
      </c>
      <c r="E121" s="41">
        <v>50</v>
      </c>
    </row>
    <row r="122" spans="1:5">
      <c r="A122" s="25">
        <v>97</v>
      </c>
      <c r="B122" s="20" t="s">
        <v>11</v>
      </c>
      <c r="C122" s="26">
        <v>50</v>
      </c>
      <c r="D122" s="41">
        <v>7</v>
      </c>
      <c r="E122" s="41">
        <v>43</v>
      </c>
    </row>
    <row r="123" spans="1:5">
      <c r="A123" s="25">
        <v>98</v>
      </c>
      <c r="B123" s="20" t="s">
        <v>11</v>
      </c>
      <c r="C123" s="26">
        <v>44</v>
      </c>
      <c r="D123" s="41">
        <v>6</v>
      </c>
      <c r="E123" s="41">
        <v>38</v>
      </c>
    </row>
    <row r="124" spans="1:5">
      <c r="A124" s="25">
        <v>99</v>
      </c>
      <c r="B124" s="20" t="s">
        <v>11</v>
      </c>
      <c r="C124" s="26">
        <v>19</v>
      </c>
      <c r="D124" s="41">
        <v>2</v>
      </c>
      <c r="E124" s="41">
        <v>17</v>
      </c>
    </row>
    <row r="125" spans="1:5">
      <c r="A125" s="25">
        <v>100</v>
      </c>
      <c r="B125" s="20" t="s">
        <v>11</v>
      </c>
      <c r="C125" s="26">
        <v>16</v>
      </c>
      <c r="D125" s="41">
        <v>1</v>
      </c>
      <c r="E125" s="41">
        <v>15</v>
      </c>
    </row>
    <row r="126" spans="1:5">
      <c r="A126" s="25">
        <v>101</v>
      </c>
      <c r="B126" s="20" t="s">
        <v>11</v>
      </c>
      <c r="C126" s="26">
        <v>10</v>
      </c>
      <c r="D126" s="41">
        <v>5</v>
      </c>
      <c r="E126" s="41">
        <v>5</v>
      </c>
    </row>
    <row r="127" spans="1:5">
      <c r="A127" s="25">
        <v>102</v>
      </c>
      <c r="B127" s="20" t="s">
        <v>11</v>
      </c>
      <c r="C127" s="26">
        <v>10</v>
      </c>
      <c r="D127" s="41">
        <v>2</v>
      </c>
      <c r="E127" s="41">
        <v>8</v>
      </c>
    </row>
    <row r="128" spans="1:5">
      <c r="A128" s="25">
        <v>103</v>
      </c>
      <c r="B128" s="20" t="s">
        <v>11</v>
      </c>
      <c r="C128" s="26">
        <v>2</v>
      </c>
      <c r="D128" s="41">
        <v>0</v>
      </c>
      <c r="E128" s="41">
        <v>2</v>
      </c>
    </row>
    <row r="129" spans="1:5">
      <c r="A129" s="25">
        <v>104</v>
      </c>
      <c r="B129" s="20" t="s">
        <v>11</v>
      </c>
      <c r="C129" s="26">
        <v>2</v>
      </c>
      <c r="D129" s="41">
        <v>1</v>
      </c>
      <c r="E129" s="41">
        <v>1</v>
      </c>
    </row>
    <row r="130" spans="1:5">
      <c r="A130" s="43">
        <v>105</v>
      </c>
      <c r="B130" s="16" t="s">
        <v>41</v>
      </c>
      <c r="C130" s="17">
        <v>6</v>
      </c>
      <c r="D130" s="42">
        <v>2</v>
      </c>
      <c r="E130" s="42">
        <v>4</v>
      </c>
    </row>
    <row r="131" spans="1:5">
      <c r="A131" s="49" t="s">
        <v>42</v>
      </c>
      <c r="B131" s="50"/>
      <c r="C131" s="1">
        <f>C5+C11+C17+C23+C29+C35+C41+C47+C53+C59+C65+C71+C77+C83+C89+C95+C101+C107+C113+C119+C130</f>
        <v>143073</v>
      </c>
      <c r="D131" s="1">
        <f>D5+D11+D17+D23+D29+D35+D41+D47+D53+D59+D65+D71+D77+D83+D89+D95+D101+D107+D113+D119+D130</f>
        <v>68044</v>
      </c>
      <c r="E131" s="1">
        <f>E5+E11+E17+E23+E29+E35+E41+E47+E53+E59+E65+E71+E77+E83+E89+E95+E101+E107+E113+E119+E130</f>
        <v>75029</v>
      </c>
    </row>
  </sheetData>
  <mergeCells count="19">
    <mergeCell ref="G45:G52"/>
    <mergeCell ref="A131:B131"/>
    <mergeCell ref="G59:G61"/>
    <mergeCell ref="N59:N61"/>
    <mergeCell ref="G62:G71"/>
    <mergeCell ref="N62:N64"/>
    <mergeCell ref="N65:N67"/>
    <mergeCell ref="G72:G79"/>
    <mergeCell ref="G18:G25"/>
    <mergeCell ref="G32:G34"/>
    <mergeCell ref="N32:N34"/>
    <mergeCell ref="G35:G44"/>
    <mergeCell ref="N35:N37"/>
    <mergeCell ref="N38:N40"/>
    <mergeCell ref="G5:G7"/>
    <mergeCell ref="N5:N7"/>
    <mergeCell ref="G8:G17"/>
    <mergeCell ref="N8:N10"/>
    <mergeCell ref="N11:N13"/>
  </mergeCells>
  <phoneticPr fontId="4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chuo</dc:creator>
  <cp:lastModifiedBy>中央区</cp:lastModifiedBy>
  <cp:lastPrinted>2012-08-02T02:18:01Z</cp:lastPrinted>
  <dcterms:created xsi:type="dcterms:W3CDTF">2010-10-04T04:22:14Z</dcterms:created>
  <dcterms:modified xsi:type="dcterms:W3CDTF">2016-12-02T00:19:06Z</dcterms:modified>
</cp:coreProperties>
</file>