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公開用\"/>
    </mc:Choice>
  </mc:AlternateContent>
  <bookViews>
    <workbookView xWindow="0" yWindow="0" windowWidth="20496" windowHeight="82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<sst xmlns="http://schemas.openxmlformats.org/spreadsheetml/2006/main" count="1140" uniqueCount="606">
  <si>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</si>
  <si>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</si>
  <si>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</si>
  <si>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</si>
  <si>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</si>
  <si>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</si>
  <si>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</si>
  <si>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</si>
  <si>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</si>
  <si>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</si>
  <si>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</si>
  <si>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</si>
  <si>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</si>
  <si>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</si>
  <si>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</si>
  <si>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</si>
  <si>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</si>
  <si>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</si>
  <si>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</si>
  <si>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</si>
  <si>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</si>
  <si>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</si>
  <si>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</si>
  <si>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</si>
  <si>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</si>
  <si>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</si>
  <si>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</si>
  <si>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</si>
  <si>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</si>
  <si>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</si>
  <si>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</si>
  <si>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</si>
  <si>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</si>
  <si>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</si>
  <si>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</si>
  <si>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</si>
  <si>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</si>
  <si>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</si>
  <si>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</si>
  <si>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</si>
  <si>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</si>
  <si>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</si>
  <si>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</si>
  <si>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</si>
  <si>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</si>
  <si>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</si>
  <si>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</si>
  <si>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</si>
  <si>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</si>
  <si>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</si>
  <si>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</si>
  <si>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</si>
  <si>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</si>
  <si>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</si>
  <si>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</si>
  <si>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</si>
  <si>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</si>
  <si>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</si>
  <si>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</si>
  <si>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</si>
  <si>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</si>
  <si>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</si>
  <si>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</si>
  <si>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</si>
  <si>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</si>
  <si>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</si>
  <si>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</si>
  <si>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</si>
  <si>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</si>
  <si>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</si>
  <si>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</si>
  <si>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</si>
  <si>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</si>
  <si>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</si>
  <si>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</si>
  <si>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</si>
  <si>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</si>
  <si>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</si>
  <si>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</si>
  <si>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</si>
  <si>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</si>
  <si>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</si>
  <si>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</si>
  <si>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</si>
  <si>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</si>
  <si>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</si>
  <si>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</si>
  <si>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</si>
  <si>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</si>
  <si>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</si>
  <si>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</si>
  <si>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</si>
  <si>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</si>
  <si>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</si>
  <si>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</si>
  <si>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</si>
  <si>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</si>
  <si>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</si>
  <si>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</si>
  <si>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</si>
  <si>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</si>
  <si>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</si>
  <si>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</si>
  <si>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</si>
  <si>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</si>
  <si>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</si>
  <si>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</si>
  <si>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</si>
  <si>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</si>
  <si>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</si>
  <si>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</si>
  <si>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</si>
  <si>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</si>
  <si>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</si>
  <si>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</si>
  <si>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</si>
  <si>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</si>
  <si>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</si>
  <si>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</si>
  <si>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</si>
  <si>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</si>
  <si>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</si>
  <si>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</si>
  <si>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</si>
  <si>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</si>
  <si>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</si>
  <si>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</si>
  <si>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</si>
  <si>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</si>
  <si>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</si>
  <si>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</si>
  <si>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</si>
  <si>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</si>
  <si>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</si>
  <si>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</si>
  <si>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</si>
  <si>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</si>
  <si>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</si>
  <si>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</si>
  <si>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</si>
  <si>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</si>
  <si>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</si>
  <si>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</si>
  <si>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</si>
  <si>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</si>
  <si>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</si>
  <si>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</si>
  <si>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</si>
  <si>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</si>
  <si>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</si>
  <si>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</si>
  <si>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</si>
  <si>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</si>
  <si>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</si>
  <si>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</si>
  <si>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</si>
  <si>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</si>
  <si>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</si>
  <si>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</si>
  <si>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</si>
  <si>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</si>
  <si>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</si>
  <si>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</si>
  <si>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</si>
  <si>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</si>
  <si>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</si>
  <si>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</si>
  <si>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</si>
  <si>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</si>
  <si>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</si>
  <si>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</si>
  <si>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</si>
  <si>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</si>
  <si>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</si>
  <si>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</si>
  <si>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</si>
  <si>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</si>
  <si>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</si>
  <si>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</si>
  <si>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</si>
  <si>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</si>
  <si>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</si>
  <si>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</si>
  <si>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</si>
  <si>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</si>
  <si>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</si>
  <si>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</si>
  <si>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</si>
  <si>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</si>
  <si>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</si>
  <si>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</si>
  <si>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</si>
  <si>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</si>
  <si>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</si>
  <si>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</si>
  <si>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</si>
  <si>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</si>
  <si>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</si>
  <si>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</si>
  <si>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</si>
  <si>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</si>
  <si>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</si>
  <si>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</si>
  <si>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</si>
  <si>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</si>
  <si>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</si>
  <si>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</si>
  <si>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</si>
  <si>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</si>
  <si>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</si>
  <si>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</si>
  <si>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</si>
  <si>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東京都中央区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</si>
  <si>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</si>
  <si>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</si>
  <si>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</si>
  <si>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</si>
  <si>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</si>
  <si>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</si>
  <si>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</si>
  <si>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</si>
  <si>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</si>
  <si>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</si>
  <si>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</si>
  <si>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</si>
  <si>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</si>
  <si>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</si>
  <si>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</si>
  <si>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</si>
  <si>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</si>
  <si>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</si>
  <si>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</si>
  <si>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</si>
  <si>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</si>
  <si>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</si>
  <si>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</si>
  <si>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</si>
  <si>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</si>
  <si>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</si>
  <si>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</si>
  <si>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</si>
  <si>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</si>
  <si>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</si>
  <si>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</si>
  <si>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</si>
  <si>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</si>
  <si>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</si>
  <si>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</si>
  <si>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</si>
  <si>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</si>
  <si>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</si>
  <si>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</si>
  <si>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</si>
  <si>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</si>
  <si>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</si>
  <si>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</si>
  <si>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</si>
  <si>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</si>
  <si>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</si>
  <si>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</si>
  <si>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</si>
  <si>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</si>
  <si>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</si>
  <si>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</si>
  <si>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</si>
  <si>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</si>
  <si>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</si>
  <si>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</si>
  <si>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</si>
  <si>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</si>
  <si>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</si>
  <si>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</si>
  <si>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</si>
  <si>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</si>
  <si>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</si>
  <si>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</si>
  <si>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</si>
  <si>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</si>
  <si>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</si>
  <si>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</si>
  <si>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</si>
  <si>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</si>
  <si>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</si>
  <si>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</si>
  <si>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</si>
  <si>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</si>
  <si>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</si>
  <si>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</si>
  <si>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</si>
  <si>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</si>
  <si>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</si>
  <si>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</si>
  <si>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</si>
  <si>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</si>
  <si>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</si>
  <si>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</si>
  <si>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</si>
  <si>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</si>
  <si>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</si>
  <si>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</si>
  <si>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</si>
  <si>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</si>
  <si>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</si>
  <si>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</si>
  <si>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</si>
  <si>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</si>
  <si>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</si>
  <si>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</si>
  <si>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</si>
  <si>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</si>
  <si>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</si>
  <si>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</si>
  <si>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</si>
  <si>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</si>
  <si>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</si>
  <si>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</si>
  <si>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</si>
  <si>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</si>
  <si>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</si>
  <si>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</si>
  <si>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</si>
  <si>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</si>
  <si>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</si>
  <si>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</si>
  <si>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</si>
  <si>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</si>
  <si>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</si>
  <si>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</si>
  <si>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</si>
  <si>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</si>
  <si>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</si>
  <si>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</si>
  <si>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</si>
  <si>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</si>
  <si>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</si>
  <si>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</si>
  <si>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</si>
  <si>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</si>
  <si>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</si>
  <si>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</si>
  <si>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</si>
  <si>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</si>
  <si>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</si>
  <si>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</si>
  <si>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</si>
  <si>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</si>
  <si>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</si>
  <si>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</si>
  <si>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</si>
  <si>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</si>
  <si>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</si>
  <si>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</si>
  <si>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</si>
  <si>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</si>
  <si>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</si>
  <si>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</si>
  <si>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</si>
  <si>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</si>
  <si>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</si>
  <si>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</si>
  <si>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</si>
  <si>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</si>
  <si>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</si>
  <si>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</si>
  <si>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</si>
  <si>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東京都中央区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</si>
  <si>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</si>
  <si>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</si>
  <si>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</si>
  <si>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</si>
  <si>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</si>
  <si>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</si>
  <si>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</si>
  <si>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</si>
  <si>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</si>
  <si>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</si>
  <si>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</si>
  <si>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</si>
  <si>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</si>
  <si>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</si>
  <si>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</si>
  <si>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</si>
  <si>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</si>
  <si>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</si>
  <si>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</si>
  <si>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</si>
  <si>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</si>
  <si>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</si>
  <si>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</si>
  <si>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</si>
  <si>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</si>
  <si>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</si>
  <si>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</si>
  <si>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</si>
  <si>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</si>
  <si>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</si>
  <si>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</si>
  <si>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</si>
  <si>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</si>
  <si>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</si>
  <si>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</si>
  <si>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</si>
  <si>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</si>
  <si>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</si>
  <si>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</si>
  <si>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</si>
  <si>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</si>
  <si>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</si>
  <si>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</si>
  <si>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</si>
  <si>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</si>
  <si>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</si>
  <si>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</si>
  <si>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</si>
  <si>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</si>
  <si>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</si>
  <si>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</si>
  <si>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</si>
  <si>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</si>
  <si>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</si>
  <si>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</si>
  <si>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</si>
  <si>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</si>
  <si>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</si>
  <si>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</si>
  <si>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</si>
  <si>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</si>
  <si>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</si>
  <si>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</si>
  <si>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</si>
  <si>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</si>
  <si>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</si>
  <si>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</si>
  <si>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</si>
  <si>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</si>
  <si>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</si>
  <si>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</si>
  <si>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</si>
  <si>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</si>
  <si>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</si>
  <si>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</si>
  <si>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</si>
  <si>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</si>
  <si>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</si>
  <si>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</si>
  <si>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</si>
  <si>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</si>
  <si>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</si>
  <si>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</si>
  <si>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</si>
  <si>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</si>
  <si>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</si>
  <si>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</si>
  <si>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</si>
  <si>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</si>
  <si>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</si>
  <si>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</si>
  <si>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</si>
  <si>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</si>
  <si>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</si>
  <si>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</si>
  <si>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</si>
  <si>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</si>
  <si>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</si>
  <si>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</si>
  <si>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</si>
  <si>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</si>
  <si>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</si>
  <si>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</si>
  <si>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</si>
  <si>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</si>
  <si>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</si>
  <si>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</si>
  <si>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</si>
  <si>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</si>
  <si>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</si>
  <si>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</si>
  <si>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</si>
  <si>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</si>
  <si>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</si>
  <si>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</si>
  <si>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</si>
  <si>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</si>
  <si>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</si>
  <si>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</si>
  <si>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</si>
  <si>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</si>
  <si>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</si>
  <si>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</si>
  <si>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</si>
  <si>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</si>
  <si>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</si>
  <si>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</si>
  <si>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</si>
  <si>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</si>
  <si>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</si>
  <si>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</si>
  <si>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</si>
  <si>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</si>
  <si>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</si>
  <si>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</si>
  <si>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</si>
  <si>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</si>
  <si>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</si>
  <si>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</si>
  <si>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</si>
  <si>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</si>
  <si>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</si>
  <si>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</si>
  <si>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</si>
  <si>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</si>
  <si>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</si>
  <si>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</si>
  <si>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</si>
  <si>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</si>
  <si>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</si>
  <si>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</si>
  <si>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</si>
  <si>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</si>
  <si>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</si>
  <si>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</si>
  <si>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</si>
  <si>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</si>
  <si>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</si>
  <si>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</si>
  <si>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</si>
  <si>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</si>
  <si>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</si>
  <si>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</si>
  <si>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</si>
  <si>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</si>
  <si>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</si>
  <si>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</si>
  <si>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</si>
  <si>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</si>
  <si>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</si>
  <si>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</si>
  <si>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</si>
  <si>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</si>
  <si>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</si>
  <si>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</si>
  <si>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</si>
  <si>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</si>
  <si>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</si>
  <si>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</si>
  <si>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</si>
  <si>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</si>
  <si>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</si>
  <si>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</si>
  <si>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</si>
  <si>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</si>
  <si>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</si>
  <si>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</si>
  <si>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</si>
  <si>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</si>
  <si>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</si>
  <si>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</si>
  <si>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</si>
  <si>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</si>
  <si>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</si>
  <si>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</si>
  <si>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</si>
  <si>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介護保険事業会計</t>
  </si>
  <si>
    <t>国民健康保険事業会計</t>
  </si>
  <si>
    <t>後期高齢者医療会計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</si>
  <si>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</si>
  <si>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</si>
  <si>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</si>
  <si>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</si>
  <si>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</si>
  <si>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</si>
  <si>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</si>
  <si>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</si>
  <si>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</si>
  <si>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</si>
  <si>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</si>
  <si>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</si>
  <si>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</si>
  <si>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教育施設整備基金</t>
    <rPh sb="0" eb="2">
      <t>キョウイク</t>
    </rPh>
    <rPh sb="2" eb="4">
      <t>シセツ</t>
    </rPh>
    <rPh sb="4" eb="6">
      <t>セイビ</t>
    </rPh>
    <rPh sb="6" eb="8">
      <t>キキン</t>
    </rPh>
    <phoneticPr fontId="5"/>
  </si>
  <si>
    <t>施設整備基金</t>
    <rPh sb="0" eb="2">
      <t>シセツ</t>
    </rPh>
    <rPh sb="2" eb="4">
      <t>セイビ</t>
    </rPh>
    <rPh sb="4" eb="6">
      <t>キキン</t>
    </rPh>
    <phoneticPr fontId="5"/>
  </si>
  <si>
    <t>まちづくり支援基金</t>
    <rPh sb="5" eb="7">
      <t>シエン</t>
    </rPh>
    <rPh sb="7" eb="9">
      <t>キキン</t>
    </rPh>
    <phoneticPr fontId="5"/>
  </si>
  <si>
    <t>文化振興基金</t>
    <rPh sb="0" eb="2">
      <t>ブンカ</t>
    </rPh>
    <rPh sb="2" eb="4">
      <t>シンコウ</t>
    </rPh>
    <rPh sb="4" eb="6">
      <t>キキン</t>
    </rPh>
    <phoneticPr fontId="5"/>
  </si>
  <si>
    <t>交通環境改善基金</t>
    <rPh sb="0" eb="2">
      <t>コウツウ</t>
    </rPh>
    <rPh sb="2" eb="4">
      <t>カンキョウ</t>
    </rPh>
    <rPh sb="4" eb="6">
      <t>カイゼン</t>
    </rPh>
    <rPh sb="6" eb="8">
      <t>キキン</t>
    </rPh>
    <phoneticPr fontId="5"/>
  </si>
  <si>
    <t>-</t>
    <phoneticPr fontId="2"/>
  </si>
  <si>
    <t>中央区都市整備公社</t>
    <rPh sb="0" eb="3">
      <t>チュウオウク</t>
    </rPh>
    <rPh sb="3" eb="5">
      <t>トシ</t>
    </rPh>
    <rPh sb="5" eb="7">
      <t>セイビ</t>
    </rPh>
    <rPh sb="7" eb="9">
      <t>コウシャ</t>
    </rPh>
    <phoneticPr fontId="2"/>
  </si>
  <si>
    <t>中央区勤労者サービス公社</t>
    <rPh sb="0" eb="3">
      <t>チュウオウク</t>
    </rPh>
    <rPh sb="3" eb="6">
      <t>キンロウシャ</t>
    </rPh>
    <rPh sb="10" eb="12">
      <t>コウシャ</t>
    </rPh>
    <phoneticPr fontId="2"/>
  </si>
  <si>
    <t>日本橋プラザ</t>
    <rPh sb="0" eb="3">
      <t>ニホンバシ</t>
    </rPh>
    <phoneticPr fontId="2"/>
  </si>
  <si>
    <t>中央区土地開発公社</t>
    <rPh sb="0" eb="3">
      <t>チュウオウク</t>
    </rPh>
    <rPh sb="3" eb="5">
      <t>トチ</t>
    </rPh>
    <rPh sb="5" eb="7">
      <t>カイハツ</t>
    </rPh>
    <rPh sb="7" eb="9">
      <t>コウシャ</t>
    </rPh>
    <phoneticPr fontId="2"/>
  </si>
  <si>
    <t>〇</t>
    <phoneticPr fontId="2"/>
  </si>
  <si>
    <t>-</t>
    <phoneticPr fontId="2"/>
  </si>
  <si>
    <t>-</t>
    <phoneticPr fontId="2"/>
  </si>
  <si>
    <t>法適用</t>
    <rPh sb="0" eb="1">
      <t>ホウ</t>
    </rPh>
    <rPh sb="1" eb="3">
      <t>テキヨウ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</si>
  <si>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</si>
  <si>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</si>
  <si>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</si>
  <si>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</si>
  <si>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</si>
  <si>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負の値）、有形固定資産減価償却率は42.1％となり、現時点においては、資産の老朽化に伴う将来負担は小さい状況にあるといえる。今後も適切な維持管理に努めるとともに、計画的な修繕を進めることで、老朽化への対応に伴う将来負担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</si>
  <si>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</si>
  <si>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</si>
  <si>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</si>
  <si>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</si>
  <si>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</si>
  <si>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</si>
  <si>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負の値）で推移していることに加え、実質公債費比率は低い比率で推移していることから、将来負担額だけでなく、元利償還金等についても、財政運営における過度な負担となっていないといえる。しかしながら、東京2020オリンピック・パラリンピック競技大会後における晴海地区のまちづくりなどを考慮すると、特別区債発行額の増加や基金の取崩しが見込まれ、これらの指標が上昇する可能性もあることから、将来負担が過大とならないような財政運営を図っていく。</t>
    <rPh sb="137" eb="139">
      <t>ハルミ</t>
    </rPh>
    <rPh sb="139" eb="141">
      <t>チク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</si>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</sst>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246E-4205-B93E-F0462C979B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161965</c:v>
                </c:pt>
                <c:pt idx="1">
                  <c:v>223041</c:v>
                </c:pt>
                <c:pt idx="2">
                  <c:v>165091</c:v>
                </c:pt>
                <c:pt idx="3">
                  <c:v>103934</c:v>
                </c:pt>
                <c:pt idx="4">
                  <c:v>160335</c:v>
                </c:pt>
              </c:numCache>
            </c:numRef>
          </c:val>
          <c:smooth val="0"/>
          <c:extLst>
            <c:ext xmlns:c16="http://schemas.microsoft.com/office/drawing/2014/chart" uri="{C3380CC4-5D6E-409C-BE32-E72D297353CC}">
              <c16:uniqueId val="{00000001-246E-4205-B93E-F0462C979B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3.67</c:v>
                </c:pt>
                <c:pt idx="1">
                  <c:v>3.8</c:v>
                </c:pt>
                <c:pt idx="2">
                  <c:v>3.47</c:v>
                </c:pt>
                <c:pt idx="3">
                  <c:v>4.74</c:v>
                </c:pt>
                <c:pt idx="4">
                  <c:v>4.2699999999999996</c:v>
                </c:pt>
              </c:numCache>
            </c:numRef>
          </c:val>
          <c:extLst>
            <c:ext xmlns:c16="http://schemas.microsoft.com/office/drawing/2014/chart" uri="{C3380CC4-5D6E-409C-BE32-E72D297353CC}">
              <c16:uniqueId val="{00000000-838A-4CB8-ADC8-B745E6203A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c:v>
                </c:pt>
                <c:pt idx="1">
                  <c:v>40</c:v>
                </c:pt>
                <c:pt idx="2">
                  <c:v>39.82</c:v>
                </c:pt>
                <c:pt idx="3">
                  <c:v>42.98</c:v>
                </c:pt>
                <c:pt idx="4">
                  <c:v>46.02</c:v>
                </c:pt>
              </c:numCache>
            </c:numRef>
          </c:val>
          <c:extLst>
            <c:ext xmlns:c16="http://schemas.microsoft.com/office/drawing/2014/chart" uri="{C3380CC4-5D6E-409C-BE32-E72D297353CC}">
              <c16:uniqueId val="{00000001-838A-4CB8-ADC8-B745E6203A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2.39</c:v>
                </c:pt>
                <c:pt idx="1">
                  <c:v>0.31</c:v>
                </c:pt>
                <c:pt idx="2">
                  <c:v>0.62</c:v>
                </c:pt>
                <c:pt idx="3">
                  <c:v>8.99</c:v>
                </c:pt>
                <c:pt idx="4">
                  <c:v>0.63</c:v>
                </c:pt>
              </c:numCache>
            </c:numRef>
          </c:val>
          <c:smooth val="0"/>
          <c:extLst>
            <c:ext xmlns:c16="http://schemas.microsoft.com/office/drawing/2014/chart" uri="{C3380CC4-5D6E-409C-BE32-E72D297353CC}">
              <c16:uniqueId val="{00000002-838A-4CB8-ADC8-B745E6203A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D2F-4431-999A-60D2959A3C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2F-4431-999A-60D2959A3C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2F-4431-999A-60D2959A3CC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D2F-4431-999A-60D2959A3CC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D2F-4431-999A-60D2959A3CC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D2F-4431-999A-60D2959A3CC9}"/>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7.0000000000000007E-2</c:v>
                </c:pt>
                <c:pt idx="4">
                  <c:v>#N/A</c:v>
                </c:pt>
                <c:pt idx="5">
                  <c:v>0.09</c:v>
                </c:pt>
                <c:pt idx="6">
                  <c:v>#N/A</c:v>
                </c:pt>
                <c:pt idx="7">
                  <c:v>0.04</c:v>
                </c:pt>
                <c:pt idx="8">
                  <c:v>#N/A</c:v>
                </c:pt>
                <c:pt idx="9">
                  <c:v>0.04</c:v>
                </c:pt>
              </c:numCache>
            </c:numRef>
          </c:val>
          <c:extLst>
            <c:ext xmlns:c16="http://schemas.microsoft.com/office/drawing/2014/chart" uri="{C3380CC4-5D6E-409C-BE32-E72D297353CC}">
              <c16:uniqueId val="{00000006-2D2F-4431-999A-60D2959A3CC9}"/>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0.42</c:v>
                </c:pt>
                <c:pt idx="2">
                  <c:v>#N/A</c:v>
                </c:pt>
                <c:pt idx="3">
                  <c:v>0.56999999999999995</c:v>
                </c:pt>
                <c:pt idx="4">
                  <c:v>#N/A</c:v>
                </c:pt>
                <c:pt idx="5">
                  <c:v>0.96</c:v>
                </c:pt>
                <c:pt idx="6">
                  <c:v>#N/A</c:v>
                </c:pt>
                <c:pt idx="7">
                  <c:v>0.36</c:v>
                </c:pt>
                <c:pt idx="8">
                  <c:v>#N/A</c:v>
                </c:pt>
                <c:pt idx="9">
                  <c:v>0.31</c:v>
                </c:pt>
              </c:numCache>
            </c:numRef>
          </c:val>
          <c:extLst>
            <c:ext xmlns:c16="http://schemas.microsoft.com/office/drawing/2014/chart" uri="{C3380CC4-5D6E-409C-BE32-E72D297353CC}">
              <c16:uniqueId val="{00000007-2D2F-4431-999A-60D2959A3CC9}"/>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0.41</c:v>
                </c:pt>
                <c:pt idx="2">
                  <c:v>#N/A</c:v>
                </c:pt>
                <c:pt idx="3">
                  <c:v>0.43</c:v>
                </c:pt>
                <c:pt idx="4">
                  <c:v>#N/A</c:v>
                </c:pt>
                <c:pt idx="5">
                  <c:v>0.55000000000000004</c:v>
                </c:pt>
                <c:pt idx="6">
                  <c:v>#N/A</c:v>
                </c:pt>
                <c:pt idx="7">
                  <c:v>0.5</c:v>
                </c:pt>
                <c:pt idx="8">
                  <c:v>#N/A</c:v>
                </c:pt>
                <c:pt idx="9">
                  <c:v>0.45</c:v>
                </c:pt>
              </c:numCache>
            </c:numRef>
          </c:val>
          <c:extLst>
            <c:ext xmlns:c16="http://schemas.microsoft.com/office/drawing/2014/chart" uri="{C3380CC4-5D6E-409C-BE32-E72D297353CC}">
              <c16:uniqueId val="{00000008-2D2F-4431-999A-60D2959A3C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3.66</c:v>
                </c:pt>
                <c:pt idx="2">
                  <c:v>#N/A</c:v>
                </c:pt>
                <c:pt idx="3">
                  <c:v>3.79</c:v>
                </c:pt>
                <c:pt idx="4">
                  <c:v>#N/A</c:v>
                </c:pt>
                <c:pt idx="5">
                  <c:v>3.46</c:v>
                </c:pt>
                <c:pt idx="6">
                  <c:v>#N/A</c:v>
                </c:pt>
                <c:pt idx="7">
                  <c:v>4.7300000000000004</c:v>
                </c:pt>
                <c:pt idx="8">
                  <c:v>#N/A</c:v>
                </c:pt>
                <c:pt idx="9">
                  <c:v>4.2699999999999996</c:v>
                </c:pt>
              </c:numCache>
            </c:numRef>
          </c:val>
          <c:extLst>
            <c:ext xmlns:c16="http://schemas.microsoft.com/office/drawing/2014/chart" uri="{C3380CC4-5D6E-409C-BE32-E72D297353CC}">
              <c16:uniqueId val="{00000009-2D2F-4431-999A-60D2959A3C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1848</c:v>
                </c:pt>
                <c:pt idx="5">
                  <c:v>1837</c:v>
                </c:pt>
                <c:pt idx="8">
                  <c:v>1783</c:v>
                </c:pt>
                <c:pt idx="11">
                  <c:v>1686</c:v>
                </c:pt>
                <c:pt idx="14">
                  <c:v>1690</c:v>
                </c:pt>
              </c:numCache>
            </c:numRef>
          </c:val>
          <c:extLst>
            <c:ext xmlns:c16="http://schemas.microsoft.com/office/drawing/2014/chart" uri="{C3380CC4-5D6E-409C-BE32-E72D297353CC}">
              <c16:uniqueId val="{00000000-EAF8-4B5D-82A6-3EE4B6C1BA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2</c:v>
                </c:pt>
                <c:pt idx="6">
                  <c:v>0</c:v>
                </c:pt>
                <c:pt idx="9">
                  <c:v>0</c:v>
                </c:pt>
                <c:pt idx="12">
                  <c:v>1</c:v>
                </c:pt>
              </c:numCache>
            </c:numRef>
          </c:val>
          <c:extLst>
            <c:ext xmlns:c16="http://schemas.microsoft.com/office/drawing/2014/chart" uri="{C3380CC4-5D6E-409C-BE32-E72D297353CC}">
              <c16:uniqueId val="{00000001-EAF8-4B5D-82A6-3EE4B6C1BA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1118</c:v>
                </c:pt>
                <c:pt idx="3">
                  <c:v>997</c:v>
                </c:pt>
                <c:pt idx="6">
                  <c:v>908</c:v>
                </c:pt>
                <c:pt idx="9">
                  <c:v>839</c:v>
                </c:pt>
                <c:pt idx="12">
                  <c:v>724</c:v>
                </c:pt>
              </c:numCache>
            </c:numRef>
          </c:val>
          <c:extLst>
            <c:ext xmlns:c16="http://schemas.microsoft.com/office/drawing/2014/chart" uri="{C3380CC4-5D6E-409C-BE32-E72D297353CC}">
              <c16:uniqueId val="{00000002-EAF8-4B5D-82A6-3EE4B6C1BA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102</c:v>
                </c:pt>
                <c:pt idx="3">
                  <c:v>66</c:v>
                </c:pt>
                <c:pt idx="6">
                  <c:v>62</c:v>
                </c:pt>
                <c:pt idx="9">
                  <c:v>69</c:v>
                </c:pt>
                <c:pt idx="12">
                  <c:v>74</c:v>
                </c:pt>
              </c:numCache>
            </c:numRef>
          </c:val>
          <c:extLst>
            <c:ext xmlns:c16="http://schemas.microsoft.com/office/drawing/2014/chart" uri="{C3380CC4-5D6E-409C-BE32-E72D297353CC}">
              <c16:uniqueId val="{00000003-EAF8-4B5D-82A6-3EE4B6C1BA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F8-4B5D-82A6-3EE4B6C1BA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c:v>
                </c:pt>
                <c:pt idx="3">
                  <c:v>6</c:v>
                </c:pt>
                <c:pt idx="6">
                  <c:v>24</c:v>
                </c:pt>
                <c:pt idx="9">
                  <c:v>24</c:v>
                </c:pt>
                <c:pt idx="12">
                  <c:v>35</c:v>
                </c:pt>
              </c:numCache>
            </c:numRef>
          </c:val>
          <c:extLst>
            <c:ext xmlns:c16="http://schemas.microsoft.com/office/drawing/2014/chart" uri="{C3380CC4-5D6E-409C-BE32-E72D297353CC}">
              <c16:uniqueId val="{00000005-EAF8-4B5D-82A6-3EE4B6C1BA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F8-4B5D-82A6-3EE4B6C1BA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637</c:v>
                </c:pt>
                <c:pt idx="3">
                  <c:v>823</c:v>
                </c:pt>
                <c:pt idx="6">
                  <c:v>816</c:v>
                </c:pt>
                <c:pt idx="9">
                  <c:v>572</c:v>
                </c:pt>
                <c:pt idx="12">
                  <c:v>702</c:v>
                </c:pt>
              </c:numCache>
            </c:numRef>
          </c:val>
          <c:extLst>
            <c:ext xmlns:c16="http://schemas.microsoft.com/office/drawing/2014/chart" uri="{C3380CC4-5D6E-409C-BE32-E72D297353CC}">
              <c16:uniqueId val="{00000007-EAF8-4B5D-82A6-3EE4B6C1BA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c:v>
                </c:pt>
                <c:pt idx="2">
                  <c:v>#N/A</c:v>
                </c:pt>
                <c:pt idx="3">
                  <c:v>#N/A</c:v>
                </c:pt>
                <c:pt idx="4">
                  <c:v>57</c:v>
                </c:pt>
                <c:pt idx="5">
                  <c:v>#N/A</c:v>
                </c:pt>
                <c:pt idx="6">
                  <c:v>#N/A</c:v>
                </c:pt>
                <c:pt idx="7">
                  <c:v>27</c:v>
                </c:pt>
                <c:pt idx="8">
                  <c:v>#N/A</c:v>
                </c:pt>
                <c:pt idx="9">
                  <c:v>#N/A</c:v>
                </c:pt>
                <c:pt idx="10">
                  <c:v>-182</c:v>
                </c:pt>
                <c:pt idx="11">
                  <c:v>#N/A</c:v>
                </c:pt>
                <c:pt idx="12">
                  <c:v>#N/A</c:v>
                </c:pt>
                <c:pt idx="13">
                  <c:v>-154</c:v>
                </c:pt>
                <c:pt idx="14">
                  <c:v>#N/A</c:v>
                </c:pt>
              </c:numCache>
            </c:numRef>
          </c:val>
          <c:smooth val="0"/>
          <c:extLst>
            <c:ext xmlns:c16="http://schemas.microsoft.com/office/drawing/2014/chart" uri="{C3380CC4-5D6E-409C-BE32-E72D297353CC}">
              <c16:uniqueId val="{00000008-EAF8-4B5D-82A6-3EE4B6C1BA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21604</c:v>
                </c:pt>
                <c:pt idx="5">
                  <c:v>20469</c:v>
                </c:pt>
                <c:pt idx="8">
                  <c:v>18899</c:v>
                </c:pt>
                <c:pt idx="11">
                  <c:v>17498</c:v>
                </c:pt>
                <c:pt idx="14">
                  <c:v>16524</c:v>
                </c:pt>
              </c:numCache>
            </c:numRef>
          </c:val>
          <c:extLst>
            <c:ext xmlns:c16="http://schemas.microsoft.com/office/drawing/2014/chart" uri="{C3380CC4-5D6E-409C-BE32-E72D297353CC}">
              <c16:uniqueId val="{00000000-E614-4FAC-ADBD-8609DD06C8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614-4FAC-ADBD-8609DD06C8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45611</c:v>
                </c:pt>
                <c:pt idx="5">
                  <c:v>43833</c:v>
                </c:pt>
                <c:pt idx="8">
                  <c:v>57427</c:v>
                </c:pt>
                <c:pt idx="11">
                  <c:v>65294</c:v>
                </c:pt>
                <c:pt idx="14">
                  <c:v>65305</c:v>
                </c:pt>
              </c:numCache>
            </c:numRef>
          </c:val>
          <c:extLst>
            <c:ext xmlns:c16="http://schemas.microsoft.com/office/drawing/2014/chart" uri="{C3380CC4-5D6E-409C-BE32-E72D297353CC}">
              <c16:uniqueId val="{00000002-E614-4FAC-ADBD-8609DD06C8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14-4FAC-ADBD-8609DD06C8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14-4FAC-ADBD-8609DD06C8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14-4FAC-ADBD-8609DD06C8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10457</c:v>
                </c:pt>
                <c:pt idx="3">
                  <c:v>10098</c:v>
                </c:pt>
                <c:pt idx="6">
                  <c:v>9536</c:v>
                </c:pt>
                <c:pt idx="9">
                  <c:v>9845</c:v>
                </c:pt>
                <c:pt idx="12">
                  <c:v>9154</c:v>
                </c:pt>
              </c:numCache>
            </c:numRef>
          </c:val>
          <c:extLst>
            <c:ext xmlns:c16="http://schemas.microsoft.com/office/drawing/2014/chart" uri="{C3380CC4-5D6E-409C-BE32-E72D297353CC}">
              <c16:uniqueId val="{00000006-E614-4FAC-ADBD-8609DD06C8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664</c:v>
                </c:pt>
                <c:pt idx="3">
                  <c:v>694</c:v>
                </c:pt>
                <c:pt idx="6">
                  <c:v>818</c:v>
                </c:pt>
                <c:pt idx="9">
                  <c:v>827</c:v>
                </c:pt>
                <c:pt idx="12">
                  <c:v>878</c:v>
                </c:pt>
              </c:numCache>
            </c:numRef>
          </c:val>
          <c:extLst>
            <c:ext xmlns:c16="http://schemas.microsoft.com/office/drawing/2014/chart" uri="{C3380CC4-5D6E-409C-BE32-E72D297353CC}">
              <c16:uniqueId val="{00000007-E614-4FAC-ADBD-8609DD06C8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614-4FAC-ADBD-8609DD06C8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6553</c:v>
                </c:pt>
                <c:pt idx="3">
                  <c:v>6013</c:v>
                </c:pt>
                <c:pt idx="6">
                  <c:v>5464</c:v>
                </c:pt>
                <c:pt idx="9">
                  <c:v>4932</c:v>
                </c:pt>
                <c:pt idx="12">
                  <c:v>4494</c:v>
                </c:pt>
              </c:numCache>
            </c:numRef>
          </c:val>
          <c:extLst>
            <c:ext xmlns:c16="http://schemas.microsoft.com/office/drawing/2014/chart" uri="{C3380CC4-5D6E-409C-BE32-E72D297353CC}">
              <c16:uniqueId val="{00000009-E614-4FAC-ADBD-8609DD06C8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13082</c:v>
                </c:pt>
                <c:pt idx="3">
                  <c:v>15639</c:v>
                </c:pt>
                <c:pt idx="6">
                  <c:v>14946</c:v>
                </c:pt>
                <c:pt idx="9">
                  <c:v>15667</c:v>
                </c:pt>
                <c:pt idx="12">
                  <c:v>17971</c:v>
                </c:pt>
              </c:numCache>
            </c:numRef>
          </c:val>
          <c:extLst>
            <c:ext xmlns:c16="http://schemas.microsoft.com/office/drawing/2014/chart" uri="{C3380CC4-5D6E-409C-BE32-E72D297353CC}">
              <c16:uniqueId val="{0000000A-E614-4FAC-ADBD-8609DD06C8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14-4FAC-ADBD-8609DD06C8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19971</c:v>
                </c:pt>
                <c:pt idx="1">
                  <c:v>24099</c:v>
                </c:pt>
                <c:pt idx="2">
                  <c:v>24794</c:v>
                </c:pt>
              </c:numCache>
            </c:numRef>
          </c:val>
          <c:extLst>
            <c:ext xmlns:c16="http://schemas.microsoft.com/office/drawing/2014/chart" uri="{C3380CC4-5D6E-409C-BE32-E72D297353CC}">
              <c16:uniqueId val="{00000000-4101-4895-AF97-9C2C65D601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101-4895-AF97-9C2C65D601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36286</c:v>
                </c:pt>
                <c:pt idx="1">
                  <c:v>39857</c:v>
                </c:pt>
                <c:pt idx="2">
                  <c:v>38917</c:v>
                </c:pt>
              </c:numCache>
            </c:numRef>
          </c:val>
          <c:extLst>
            <c:ext xmlns:c16="http://schemas.microsoft.com/office/drawing/2014/chart" uri="{C3380CC4-5D6E-409C-BE32-E72D297353CC}">
              <c16:uniqueId val="{00000002-4101-4895-AF97-9C2C65D601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{EA5882E0-3281-4D01-AB83-348863E8E853}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13-4E10-A354-250E0CC081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{D03A3D10-9AD9-4B92-834D-4A89360A9135}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13-4E10-A354-250E0CC081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{58204FA2-A531-4545-A41F-6F8929FFBB99}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13-4E10-A354-250E0CC081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{597184DA-4055-4D55-A32B-92C62D241470}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13-4E10-A354-250E0CC081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{A16C4BBC-8B75-4046-9FE7-EE8F584009D6}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13-4E10-A354-250E0CC0817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{47A3F4F1-73E3-4E33-85CB-AAAD33D913AE}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13-4E10-A354-250E0CC0817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{93541AF6-24D2-4689-B066-6CACE5CFA738}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13-4E10-A354-250E0CC0817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{ECA0626D-7A28-4FEE-B6C0-4955DC6F60F2}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13-4E10-A354-250E0CC0817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{ABACF78A-20F9-4851-8048-5750860B4A55}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13-4E10-A354-250E0CC081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41.8</c:v>
                </c:pt>
                <c:pt idx="24">
                  <c:v>43.3</c:v>
                </c:pt>
                <c:pt idx="32">
                  <c:v>42.1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13-4E10-A354-250E0CC081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{A2DFA2D2-87B8-4F2E-A7D7-911B5B57E674}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13-4E10-A354-250E0CC081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{D17C8DC1-15E3-42E4-BB03-ECA7E50F8589}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13-4E10-A354-250E0CC081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{9687C8B0-0088-4D71-B4B8-6F87B730C162}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13-4E10-A354-250E0CC081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{0E72CFF9-E0C8-420B-9C6B-FDBBC5ED00CB}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13-4E10-A354-250E0CC081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{851FFC6B-E49E-4469-AAF3-7EF2AD01A59E}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13-4E10-A354-250E0CC0817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{FA4EC1F6-21A7-47E8-BDB0-E50174531F0A}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13-4E10-A354-250E0CC0817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{AE10F6C2-36E1-4AD5-90C6-7AF0FE1219A6}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13-4E10-A354-250E0CC0817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{A0A914B1-6866-443D-8DD5-E4C8D2DE80B4}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13-4E10-A354-250E0CC0817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{FA2CF685-5374-4C03-8D72-3F71FF4B8908}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13-4E10-A354-250E0CC081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56.9</c:v>
                </c:pt>
                <c:pt idx="24">
                  <c:v>57.7</c:v>
                </c:pt>
                <c:pt idx="32">
                  <c:v>56.3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513-4E10-A354-250E0CC08177}"/>
            </c:ext>
          </c:extLst>
        </c:ser>
        <c:dLbls>
          <c:showLegendKey val="0"/>
          <c:showVal val="1"/>
          <c:showCatName val="0"/>
          <c:showSerName val="0"/>
          <c:showPercent val="0"/>
          <c:showBubbleSize val="0"/>
        </c:dLbls>
        <c:axId val="46179840"/>
        <c:axId val="46181760"/>
      </c:scatterChart>
      <c:valAx>
        <c:axId val="46179840"/>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{34C5D93E-FE31-40B5-84EA-0A71D001D5CE}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F4F-4C93-B60C-EEA61E45BC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{D60F6AF8-336F-4F8A-A1B8-2C93DECB86B1}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4F-4C93-B60C-EEA61E45BC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{6F1A70F6-2726-492D-899C-8BDC19799FD1}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4F-4C93-B60C-EEA61E45BC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{3705F767-BE09-4C7F-AD16-E40A03EB0F65}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4F-4C93-B60C-EEA61E45BC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{5FE1047D-5203-41C6-986F-69BBEFE76FEE}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4F-4C93-B60C-EEA61E45BCF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{B1CC7D40-E42A-4BED-9577-E688EBED8FC8}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F4F-4C93-B60C-EEA61E45BCF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{14AAE238-DEFC-4C6D-9C78-CB085DEC80D7}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F4F-4C93-B60C-EEA61E45BCF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{8CDA2522-9CDE-4BA9-A255-94A6AAE30FE6}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F4F-4C93-B60C-EEA61E45BCF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{5C09AED9-A136-4896-802B-C9DEACED4C11}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F4F-4C93-B60C-EEA61E45BC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0.2</c:v>
                </c:pt>
                <c:pt idx="16">
                  <c:v>0</c:v>
                </c:pt>
                <c:pt idx="24">
                  <c:v>0</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4F-4C93-B60C-EEA61E45BC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{6FE36B2D-09ED-4003-8718-1D0A673A3C45}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F4F-4C93-B60C-EEA61E45BC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{773DBB9E-01DE-4142-B066-77633E1C5CEE}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4F-4C93-B60C-EEA61E45BC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{E5D2653C-7070-4A54-AE1B-53668CEC7FE9}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4F-4C93-B60C-EEA61E45BC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{78AC5C19-CE1F-433E-8E4A-A0285FE07CD4}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4F-4C93-B60C-EEA61E45BC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{7DB29E92-B137-4413-AD9C-9409CC317792}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4F-4C93-B60C-EEA61E45BCF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{4DA9C44A-338A-48E4-927A-578B89C7CB8C}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F4F-4C93-B60C-EEA61E45BCF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{68CED6D2-1DDB-4445-B2E5-7B397E85F7D2}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F4F-4C93-B60C-EEA61E45BCF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{39276A75-0F0E-4990-B6FC-AB85E486E0D2}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F4F-4C93-B60C-EEA61E45BCF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{4C0C3EFE-3C5F-406B-8FE5-34CFDDB3F468}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F4F-4C93-B60C-EEA61E45BC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4F-4C93-B60C-EEA61E45BCF1}"/>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年度に発行した臨時税収補てん債の償還が平成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年度に完了したことに伴い、元利償還金の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カ年平均は減となっており、商工業融資等の利子補給の減により、債務負担行為に基づく支出額の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カ年平均も減少したため、</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カ年平均の指標である実質公債費比率の分子は減となった。</a:t>
          </a: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年度の分子の平均は△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百万円であるのに対し、</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年度の分子の平均は△</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百万円である。）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　平成</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年度から平成</a:t>
          </a:r>
          <a:r>
            <a:rPr kumimoji="1" lang="en-US" altLang="ja-JP" sz="950">
              <a:latin typeface="ＭＳ ゴシック" pitchFamily="49" charset="-128"/>
              <a:ea typeface="ＭＳ ゴシック" pitchFamily="49" charset="-128"/>
            </a:rPr>
            <a:t>29</a:t>
          </a:r>
          <a:r>
            <a:rPr kumimoji="1" lang="ja-JP" altLang="en-US" sz="950">
              <a:latin typeface="ＭＳ ゴシック" pitchFamily="49" charset="-128"/>
              <a:ea typeface="ＭＳ ゴシック" pitchFamily="49" charset="-128"/>
            </a:rPr>
            <a:t>年度にかけて、減債基金残高の増加率が大きくなっているが、これは平成</a:t>
          </a:r>
          <a:r>
            <a:rPr kumimoji="1" lang="en-US" altLang="ja-JP" sz="950">
              <a:latin typeface="ＭＳ ゴシック" pitchFamily="49" charset="-128"/>
              <a:ea typeface="ＭＳ ゴシック" pitchFamily="49" charset="-128"/>
            </a:rPr>
            <a:t>28</a:t>
          </a:r>
          <a:r>
            <a:rPr kumimoji="1" lang="ja-JP" altLang="en-US" sz="950">
              <a:latin typeface="ＭＳ ゴシック" pitchFamily="49" charset="-128"/>
              <a:ea typeface="ＭＳ ゴシック" pitchFamily="49" charset="-128"/>
            </a:rPr>
            <a:t>年度に実施した有馬小学校の改修及び有馬幼稚園の増築に係る財源の一部として、銀行等引受債を発行したため、翌年度の平成</a:t>
          </a:r>
          <a:r>
            <a:rPr kumimoji="1" lang="en-US" altLang="ja-JP" sz="950">
              <a:latin typeface="ＭＳ ゴシック" pitchFamily="49" charset="-128"/>
              <a:ea typeface="ＭＳ ゴシック" pitchFamily="49" charset="-128"/>
            </a:rPr>
            <a:t>29</a:t>
          </a:r>
          <a:r>
            <a:rPr kumimoji="1" lang="ja-JP" altLang="en-US" sz="950">
              <a:latin typeface="ＭＳ ゴシック" pitchFamily="49" charset="-128"/>
              <a:ea typeface="ＭＳ ゴシック" pitchFamily="49" charset="-128"/>
            </a:rPr>
            <a:t>年度から減債基金への積み増しを行ったことによる。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京橋プラザ建物取得償還費の減に伴う債務負担行為に基づく支出予定額の減などがあるものの、地方債現在高の増などにより将来負担額が増加した。さらに、地方債現在高に係る基準財政需要額算入見込額の減などにより充当可能財源等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これらの要因により、将来負担比率における分子は増となったが、依然「負の値」であることから、財政における健全性は保っている。しかしながら、本区特有の課題である東京</a:t>
          </a:r>
          <a:r>
            <a:rPr kumimoji="1" lang="en-US" altLang="ja-JP" sz="1400">
              <a:latin typeface="ＭＳ ゴシック" pitchFamily="49" charset="-128"/>
              <a:ea typeface="ＭＳ ゴシック" pitchFamily="49" charset="-128"/>
            </a:rPr>
            <a:t>2020</a:t>
          </a:r>
          <a:r>
            <a:rPr kumimoji="1" lang="ja-JP" altLang="en-US" sz="1400">
              <a:latin typeface="ＭＳ ゴシック" pitchFamily="49" charset="-128"/>
              <a:ea typeface="ＭＳ ゴシック" pitchFamily="49" charset="-128"/>
            </a:rPr>
            <a:t>オリンピック・パラリンピック競技大会後のまちづくりによる地方債現在高の増加や、新型コロナウイルス感染症の区財政への影響などを考慮すると、今後の財政状況は予断を許さない状況であると考えられるため、将来負担に留意した財政運営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東京都中央区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特別区民税の増などにより生じた剰余金を施設整備基金や財政調整基金に積み立てた一方、小学校</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の改修工事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の財源として教育施設整備基金を取り崩したことなどにより、全体で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新型コロナウイルス感染症の影響による減収が当面続くものと見込まれることから、計画的に基金の活用を図っていく。</a:t>
          </a: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また、毎年度決算収支見込みをもとに取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崩しを調整するとともに、民間の開発事業に係る協力金収入など</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着実に積み立てていく。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　　　教育施設の整備</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施設整備基金　　　　　区民福祉を増進するための施設（教育施設を除く）の整備</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まちづくり支援基金　　まちづくり活動及び定住の支援</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文化振興基金　　　　　文化振興活動の支援</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交通環境改善基金　　　交通環境の改善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剰余金などを積み立てたことにより施設整備基金が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1,121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百万円の増となった一方、民間の開発事業に係る協力金収入などを積み立てた額よりも、小学校</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の改修工事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の財源として取り崩した額が大き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くな</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った教育施設整備基金が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2,112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百万円の減となったことなどから、その他特定目的基金は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940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東京</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大会の選手村の跡地となる晴海地区に小学校・中学校、特別出張所などの施設を整備するにあたり、その財源の一部として基金を活用することから、これまで</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どおり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民間の開発事業に係る協力金収入を教育施設整備基金に積み立てる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とともに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決算収支見込みをもとに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の取り崩しの抑制を図る。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剰余金などの積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立てを行うとともに、決算収支見込みをもとに取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崩しを一部止めたことで、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695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都市計画交付金における地方債収入相当額については、特別区財政調整交付金で算定されるまでの間は財政調整基金を取り崩すかたちで予算計上するが、毎年度決算収支見込みをもとに取崩額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の抑制に努める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168,361
159,887
10.21
101,113,510
98,299,968
2,300,360
53,872,809
17,614,358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％と類似団体内平均値と比較しても低い水準にある。また、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％を下回っていることから、全体的な資産の老朽化の進行度は進んでいないといえる。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5" name="直線コネクタ 74"/>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6"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7" name="直線コネクタ 76"/>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8"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9" name="直線コネクタ 78"/>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85198</xdr:rowOff>
    </xdr:from>
    <xdr:ext cx="405111" cy="259045"/>
    <xdr:sp macro="" textlink="">
      <xdr:nvSpPr>
        <xdr:cNvPr id="80" name="有形固定資産減価償却率平均値テキスト"/>
        <xdr:cNvSpPr txBox="1"/>
      </xdr:nvSpPr>
      <xdr:spPr>
        <a:xfrm>
          <a:off x="4813300" y="6000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1" name="フローチャート: 判断 80"/>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2" name="フローチャート: 判断 81"/>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3" name="フローチャート: 判断 82"/>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4" name="フローチャート: 判断 83"/>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5" name="フローチャート: 判断 84"/>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11702</xdr:rowOff>
    </xdr:from>
    <xdr:to>
      <xdr:col>23</xdr:col>
      <xdr:colOff>136525</xdr:colOff>
      <xdr:row>28</xdr:row>
      <xdr:rowOff>113302</xdr:rowOff>
    </xdr:to>
    <xdr:sp macro="" textlink="">
      <xdr:nvSpPr>
        <xdr:cNvPr id="91" name="楕円 90"/>
        <xdr:cNvSpPr/>
      </xdr:nvSpPr>
      <xdr:spPr>
        <a:xfrm>
          <a:off x="47117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34579</xdr:rowOff>
    </xdr:from>
    <xdr:ext cx="405111" cy="259045"/>
    <xdr:sp macro="" textlink="">
      <xdr:nvSpPr>
        <xdr:cNvPr id="92" name="有形固定資産減価償却率該当値テキスト"/>
        <xdr:cNvSpPr txBox="1"/>
      </xdr:nvSpPr>
      <xdr:spPr>
        <a:xfrm>
          <a:off x="4813300" y="543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48714</xdr:rowOff>
    </xdr:from>
    <xdr:to>
      <xdr:col>19</xdr:col>
      <xdr:colOff>187325</xdr:colOff>
      <xdr:row>28</xdr:row>
      <xdr:rowOff>150314</xdr:rowOff>
    </xdr:to>
    <xdr:sp macro="" textlink="">
      <xdr:nvSpPr>
        <xdr:cNvPr id="93" name="楕円 92"/>
        <xdr:cNvSpPr/>
      </xdr:nvSpPr>
      <xdr:spPr>
        <a:xfrm>
          <a:off x="4000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62502</xdr:rowOff>
    </xdr:from>
    <xdr:to>
      <xdr:col>23</xdr:col>
      <xdr:colOff>85725</xdr:colOff>
      <xdr:row>28</xdr:row>
      <xdr:rowOff>99514</xdr:rowOff>
    </xdr:to>
    <xdr:cxnSp macro="">
      <xdr:nvCxnSpPr>
        <xdr:cNvPr id="94" name="直線コネクタ 93"/>
        <xdr:cNvCxnSpPr/>
      </xdr:nvCxnSpPr>
      <xdr:spPr>
        <a:xfrm flipV="1">
          <a:off x="4051300" y="563462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2449</xdr:rowOff>
    </xdr:from>
    <xdr:to>
      <xdr:col>15</xdr:col>
      <xdr:colOff>187325</xdr:colOff>
      <xdr:row>28</xdr:row>
      <xdr:rowOff>104049</xdr:rowOff>
    </xdr:to>
    <xdr:sp macro="" textlink="">
      <xdr:nvSpPr>
        <xdr:cNvPr id="95" name="楕円 94"/>
        <xdr:cNvSpPr/>
      </xdr:nvSpPr>
      <xdr:spPr>
        <a:xfrm>
          <a:off x="3238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53249</xdr:rowOff>
    </xdr:from>
    <xdr:to>
      <xdr:col>19</xdr:col>
      <xdr:colOff>136525</xdr:colOff>
      <xdr:row>28</xdr:row>
      <xdr:rowOff>99514</xdr:rowOff>
    </xdr:to>
    <xdr:cxnSp macro="">
      <xdr:nvCxnSpPr>
        <xdr:cNvPr id="96" name="直線コネクタ 95"/>
        <xdr:cNvCxnSpPr/>
      </xdr:nvCxnSpPr>
      <xdr:spPr>
        <a:xfrm>
          <a:off x="3289300" y="562537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71228</xdr:rowOff>
    </xdr:from>
    <xdr:ext cx="405111" cy="259045"/>
    <xdr:sp macro="" textlink="">
      <xdr:nvSpPr>
        <xdr:cNvPr id="97" name="n_1aveValue有形固定資産減価償却率"/>
        <xdr:cNvSpPr txBox="1"/>
      </xdr:nvSpPr>
      <xdr:spPr>
        <a:xfrm>
          <a:off x="38360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46553</xdr:rowOff>
    </xdr:from>
    <xdr:ext cx="405111" cy="259045"/>
    <xdr:sp macro="" textlink="">
      <xdr:nvSpPr>
        <xdr:cNvPr id="98" name="n_2aveValue有形固定資産減価償却率"/>
        <xdr:cNvSpPr txBox="1"/>
      </xdr:nvSpPr>
      <xdr:spPr>
        <a:xfrm>
          <a:off x="3086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99"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0"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166841</xdr:rowOff>
    </xdr:from>
    <xdr:ext cx="405111" cy="259045"/>
    <xdr:sp macro="" textlink="">
      <xdr:nvSpPr>
        <xdr:cNvPr id="101" name="n_1mainValue有形固定資産減価償却率"/>
        <xdr:cNvSpPr txBox="1"/>
      </xdr:nvSpPr>
      <xdr:spPr>
        <a:xfrm>
          <a:off x="38360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120576</xdr:rowOff>
    </xdr:from>
    <xdr:ext cx="405111" cy="259045"/>
    <xdr:sp macro="" textlink="">
      <xdr:nvSpPr>
        <xdr:cNvPr id="102" name="n_2mainValue有形固定資産減価償却率"/>
        <xdr:cNvSpPr txBox="1"/>
      </xdr:nvSpPr>
      <xdr:spPr>
        <a:xfrm>
          <a:off x="3086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と類似団体内で最も低い水準にある。指標上は将来負担額について、充当可能財源等を用いて全額償還することが可能な状態である。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8" name="テキスト ボックス 117"/>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2" name="テキスト ボックス 121"/>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4" name="テキスト ボックス 12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6" name="テキスト ボックス 12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1" name="直線コネクタ 130"/>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32"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33" name="直線コネクタ 132"/>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4"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36"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37" name="フローチャート: 判断 136"/>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38" name="フローチャート: 判断 137"/>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39" name="フローチャート: 判断 138"/>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0" name="フローチャート: 判断 139"/>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1" name="フローチャート: 判断 140"/>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47"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48"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49"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0"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168,361
159,887
10.21
101,113,510
98,299,968
2,300,360
53,872,809
17,614,358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3" name="【道路】&#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125004</xdr:rowOff>
    </xdr:from>
    <xdr:to>
      <xdr:col>24</xdr:col>
      <xdr:colOff>114300</xdr:colOff>
      <xdr:row>35</xdr:row>
      <xdr:rowOff>55154</xdr:rowOff>
    </xdr:to>
    <xdr:sp macro="" textlink="">
      <xdr:nvSpPr>
        <xdr:cNvPr id="74" name="楕円 73"/>
        <xdr:cNvSpPr/>
      </xdr:nvSpPr>
      <xdr:spPr>
        <a:xfrm>
          <a:off x="4584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147881</xdr:rowOff>
    </xdr:from>
    <xdr:ext cx="405111" cy="259045"/>
    <xdr:sp macro="" textlink="">
      <xdr:nvSpPr>
        <xdr:cNvPr id="75" name="【道路】&#10;有形固定資産減価償却率該当値テキスト"/>
        <xdr:cNvSpPr txBox="1"/>
      </xdr:nvSpPr>
      <xdr:spPr>
        <a:xfrm>
          <a:off x="4673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100511</xdr:rowOff>
    </xdr:from>
    <xdr:to>
      <xdr:col>20</xdr:col>
      <xdr:colOff>38100</xdr:colOff>
      <xdr:row>35</xdr:row>
      <xdr:rowOff>30661</xdr:rowOff>
    </xdr:to>
    <xdr:sp macro="" textlink="">
      <xdr:nvSpPr>
        <xdr:cNvPr id="76" name="楕円 75"/>
        <xdr:cNvSpPr/>
      </xdr:nvSpPr>
      <xdr:spPr>
        <a:xfrm>
          <a:off x="3746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151311</xdr:rowOff>
    </xdr:from>
    <xdr:to>
      <xdr:col>24</xdr:col>
      <xdr:colOff>63500</xdr:colOff>
      <xdr:row>35</xdr:row>
      <xdr:rowOff>4354</xdr:rowOff>
    </xdr:to>
    <xdr:cxnSp macro="">
      <xdr:nvCxnSpPr>
        <xdr:cNvPr id="77" name="直線コネクタ 76"/>
        <xdr:cNvCxnSpPr/>
      </xdr:nvCxnSpPr>
      <xdr:spPr>
        <a:xfrm>
          <a:off x="3797300" y="598061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113574</xdr:rowOff>
    </xdr:from>
    <xdr:to>
      <xdr:col>15</xdr:col>
      <xdr:colOff>101600</xdr:colOff>
      <xdr:row>35</xdr:row>
      <xdr:rowOff>43724</xdr:rowOff>
    </xdr:to>
    <xdr:sp macro="" textlink="">
      <xdr:nvSpPr>
        <xdr:cNvPr id="78" name="楕円 77"/>
        <xdr:cNvSpPr/>
      </xdr:nvSpPr>
      <xdr:spPr>
        <a:xfrm>
          <a:off x="2857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151311</xdr:rowOff>
    </xdr:from>
    <xdr:to>
      <xdr:col>19</xdr:col>
      <xdr:colOff>177800</xdr:colOff>
      <xdr:row>34</xdr:row>
      <xdr:rowOff>164374</xdr:rowOff>
    </xdr:to>
    <xdr:cxnSp macro="">
      <xdr:nvCxnSpPr>
        <xdr:cNvPr id="79" name="直線コネクタ 78"/>
        <xdr:cNvCxnSpPr/>
      </xdr:nvCxnSpPr>
      <xdr:spPr>
        <a:xfrm flipV="1">
          <a:off x="2908300" y="59806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116494</xdr:rowOff>
    </xdr:from>
    <xdr:ext cx="405111" cy="259045"/>
    <xdr:sp macro="" textlink="">
      <xdr:nvSpPr>
        <xdr:cNvPr id="80" name="n_1aveValue【道路】&#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1" name="n_2aveValue【道路】&#10;有形固定資産減価償却率"/>
        <xdr:cNvSpPr txBox="1"/>
      </xdr:nvSpPr>
      <xdr:spPr>
        <a:xfrm>
          <a:off x="2705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2"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3"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47188</xdr:rowOff>
    </xdr:from>
    <xdr:ext cx="405111" cy="259045"/>
    <xdr:sp macro="" textlink="">
      <xdr:nvSpPr>
        <xdr:cNvPr id="84" name="n_1mainValue【道路】&#10;有形固定資産減価償却率"/>
        <xdr:cNvSpPr txBox="1"/>
      </xdr:nvSpPr>
      <xdr:spPr>
        <a:xfrm>
          <a:off x="35820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60251</xdr:rowOff>
    </xdr:from>
    <xdr:ext cx="405111" cy="259045"/>
    <xdr:sp macro="" textlink="">
      <xdr:nvSpPr>
        <xdr:cNvPr id="85" name="n_2mainValue【道路】&#10;有形固定資産減価償却率"/>
        <xdr:cNvSpPr txBox="1"/>
      </xdr:nvSpPr>
      <xdr:spPr>
        <a:xfrm>
          <a:off x="2705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09" name="直線コネクタ 108"/>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0"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1" name="直線コネクタ 110"/>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2"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3" name="直線コネクタ 112"/>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14"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15" name="フローチャート: 判断 114"/>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16" name="フローチャート: 判断 115"/>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17" name="フローチャート: 判断 116"/>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18" name="フローチャート: 判断 117"/>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19" name="フローチャート: 判断 118"/>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156845</xdr:rowOff>
    </xdr:from>
    <xdr:to>
      <xdr:col>55</xdr:col>
      <xdr:colOff>50800</xdr:colOff>
      <xdr:row>41</xdr:row>
      <xdr:rowOff>86995</xdr:rowOff>
    </xdr:to>
    <xdr:sp macro="" textlink="">
      <xdr:nvSpPr>
        <xdr:cNvPr id="125" name="楕円 124"/>
        <xdr:cNvSpPr/>
      </xdr:nvSpPr>
      <xdr:spPr>
        <a:xfrm>
          <a:off x="104267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71772</xdr:rowOff>
    </xdr:from>
    <xdr:ext cx="469744" cy="259045"/>
    <xdr:sp macro="" textlink="">
      <xdr:nvSpPr>
        <xdr:cNvPr id="126" name="【道路】&#10;一人当たり延長該当値テキスト"/>
        <xdr:cNvSpPr txBox="1"/>
      </xdr:nvSpPr>
      <xdr:spPr>
        <a:xfrm>
          <a:off x="10515600" y="69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149606</xdr:rowOff>
    </xdr:from>
    <xdr:to>
      <xdr:col>50</xdr:col>
      <xdr:colOff>165100</xdr:colOff>
      <xdr:row>41</xdr:row>
      <xdr:rowOff>79756</xdr:rowOff>
    </xdr:to>
    <xdr:sp macro="" textlink="">
      <xdr:nvSpPr>
        <xdr:cNvPr id="127" name="楕円 126"/>
        <xdr:cNvSpPr/>
      </xdr:nvSpPr>
      <xdr:spPr>
        <a:xfrm>
          <a:off x="9588500" y="70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28956</xdr:rowOff>
    </xdr:from>
    <xdr:to>
      <xdr:col>55</xdr:col>
      <xdr:colOff>0</xdr:colOff>
      <xdr:row>41</xdr:row>
      <xdr:rowOff>36195</xdr:rowOff>
    </xdr:to>
    <xdr:cxnSp macro="">
      <xdr:nvCxnSpPr>
        <xdr:cNvPr id="128" name="直線コネクタ 127"/>
        <xdr:cNvCxnSpPr/>
      </xdr:nvCxnSpPr>
      <xdr:spPr>
        <a:xfrm>
          <a:off x="9639300" y="705840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142748</xdr:rowOff>
    </xdr:from>
    <xdr:to>
      <xdr:col>46</xdr:col>
      <xdr:colOff>38100</xdr:colOff>
      <xdr:row>41</xdr:row>
      <xdr:rowOff>72898</xdr:rowOff>
    </xdr:to>
    <xdr:sp macro="" textlink="">
      <xdr:nvSpPr>
        <xdr:cNvPr id="129" name="楕円 128"/>
        <xdr:cNvSpPr/>
      </xdr:nvSpPr>
      <xdr:spPr>
        <a:xfrm>
          <a:off x="8699500" y="70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22098</xdr:rowOff>
    </xdr:from>
    <xdr:to>
      <xdr:col>50</xdr:col>
      <xdr:colOff>114300</xdr:colOff>
      <xdr:row>41</xdr:row>
      <xdr:rowOff>28956</xdr:rowOff>
    </xdr:to>
    <xdr:cxnSp macro="">
      <xdr:nvCxnSpPr>
        <xdr:cNvPr id="130" name="直線コネクタ 129"/>
        <xdr:cNvCxnSpPr/>
      </xdr:nvCxnSpPr>
      <xdr:spPr>
        <a:xfrm>
          <a:off x="8750300" y="70515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31"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32"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33"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34"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70883</xdr:rowOff>
    </xdr:from>
    <xdr:ext cx="469744" cy="259045"/>
    <xdr:sp macro="" textlink="">
      <xdr:nvSpPr>
        <xdr:cNvPr id="135" name="n_1mainValue【道路】&#10;一人当たり延長"/>
        <xdr:cNvSpPr txBox="1"/>
      </xdr:nvSpPr>
      <xdr:spPr>
        <a:xfrm>
          <a:off x="9391727"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64025</xdr:rowOff>
    </xdr:from>
    <xdr:ext cx="469744" cy="259045"/>
    <xdr:sp macro="" textlink="">
      <xdr:nvSpPr>
        <xdr:cNvPr id="136" name="n_2mainValue【道路】&#10;一人当たり延長"/>
        <xdr:cNvSpPr txBox="1"/>
      </xdr:nvSpPr>
      <xdr:spPr>
        <a:xfrm>
          <a:off x="8515427" y="70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63" name="直線コネクタ 162"/>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64"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65" name="直線コネクタ 164"/>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66"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67" name="直線コネクタ 166"/>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68"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9" name="フローチャート: 判断 168"/>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70" name="フローチャート: 判断 169"/>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72" name="フローチャート: 判断 171"/>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73" name="フローチャート: 判断 172"/>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179" name="楕円 178"/>
        <xdr:cNvSpPr/>
      </xdr:nvSpPr>
      <xdr:spPr>
        <a:xfrm>
          <a:off x="4584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70049</xdr:rowOff>
    </xdr:from>
    <xdr:ext cx="405111" cy="259045"/>
    <xdr:sp macro="" textlink="">
      <xdr:nvSpPr>
        <xdr:cNvPr id="180" name="【橋りょう・トンネル】&#10;有形固定資産減価償却率該当値テキスト"/>
        <xdr:cNvSpPr txBox="1"/>
      </xdr:nvSpPr>
      <xdr:spPr>
        <a:xfrm>
          <a:off x="4673600" y="949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56969</xdr:rowOff>
    </xdr:from>
    <xdr:to>
      <xdr:col>20</xdr:col>
      <xdr:colOff>38100</xdr:colOff>
      <xdr:row>56</xdr:row>
      <xdr:rowOff>158569</xdr:rowOff>
    </xdr:to>
    <xdr:sp macro="" textlink="">
      <xdr:nvSpPr>
        <xdr:cNvPr id="181" name="楕円 180"/>
        <xdr:cNvSpPr/>
      </xdr:nvSpPr>
      <xdr:spPr>
        <a:xfrm>
          <a:off x="3746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97972</xdr:rowOff>
    </xdr:from>
    <xdr:to>
      <xdr:col>24</xdr:col>
      <xdr:colOff>63500</xdr:colOff>
      <xdr:row>56</xdr:row>
      <xdr:rowOff>107769</xdr:rowOff>
    </xdr:to>
    <xdr:cxnSp macro="">
      <xdr:nvCxnSpPr>
        <xdr:cNvPr id="182" name="直線コネクタ 181"/>
        <xdr:cNvCxnSpPr/>
      </xdr:nvCxnSpPr>
      <xdr:spPr>
        <a:xfrm flipV="1">
          <a:off x="3797300" y="969917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163104</xdr:rowOff>
    </xdr:from>
    <xdr:to>
      <xdr:col>15</xdr:col>
      <xdr:colOff>101600</xdr:colOff>
      <xdr:row>56</xdr:row>
      <xdr:rowOff>93254</xdr:rowOff>
    </xdr:to>
    <xdr:sp macro="" textlink="">
      <xdr:nvSpPr>
        <xdr:cNvPr id="183" name="楕円 182"/>
        <xdr:cNvSpPr/>
      </xdr:nvSpPr>
      <xdr:spPr>
        <a:xfrm>
          <a:off x="2857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42454</xdr:rowOff>
    </xdr:from>
    <xdr:to>
      <xdr:col>19</xdr:col>
      <xdr:colOff>177800</xdr:colOff>
      <xdr:row>56</xdr:row>
      <xdr:rowOff>107769</xdr:rowOff>
    </xdr:to>
    <xdr:cxnSp macro="">
      <xdr:nvCxnSpPr>
        <xdr:cNvPr id="184" name="直線コネクタ 183"/>
        <xdr:cNvCxnSpPr/>
      </xdr:nvCxnSpPr>
      <xdr:spPr>
        <a:xfrm>
          <a:off x="2908300" y="96436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185" name="n_1ave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6"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87"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188"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3646</xdr:rowOff>
    </xdr:from>
    <xdr:ext cx="405111" cy="259045"/>
    <xdr:sp macro="" textlink="">
      <xdr:nvSpPr>
        <xdr:cNvPr id="189" name="n_1mainValue【橋りょう・トンネル】&#10;有形固定資産減価償却率"/>
        <xdr:cNvSpPr txBox="1"/>
      </xdr:nvSpPr>
      <xdr:spPr>
        <a:xfrm>
          <a:off x="35820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109781</xdr:rowOff>
    </xdr:from>
    <xdr:ext cx="405111" cy="259045"/>
    <xdr:sp macro="" textlink="">
      <xdr:nvSpPr>
        <xdr:cNvPr id="190" name="n_2mainValue【橋りょう・トンネル】&#10;有形固定資産減価償却率"/>
        <xdr:cNvSpPr txBox="1"/>
      </xdr:nvSpPr>
      <xdr:spPr>
        <a:xfrm>
          <a:off x="27057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4" name="テキスト ボックス 20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6" name="テキスト ボックス 20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8" name="テキスト ボックス 20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0" name="テキスト ボックス 20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14" name="直線コネクタ 213"/>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15"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16" name="直線コネクタ 215"/>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17"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18" name="直線コネクタ 217"/>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43481</xdr:rowOff>
    </xdr:from>
    <xdr:ext cx="534377" cy="259045"/>
    <xdr:sp macro="" textlink="">
      <xdr:nvSpPr>
        <xdr:cNvPr id="219" name="【橋りょう・トンネル】&#10;一人当たり有形固定資産（償却資産）額平均値テキスト"/>
        <xdr:cNvSpPr txBox="1"/>
      </xdr:nvSpPr>
      <xdr:spPr>
        <a:xfrm>
          <a:off x="10515600" y="10673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20" name="フローチャート: 判断 219"/>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21" name="フローチャート: 判断 220"/>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22" name="フローチャート: 判断 221"/>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23" name="フローチャート: 判断 222"/>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24" name="フローチャート: 判断 223"/>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32136</xdr:rowOff>
    </xdr:from>
    <xdr:to>
      <xdr:col>55</xdr:col>
      <xdr:colOff>50800</xdr:colOff>
      <xdr:row>62</xdr:row>
      <xdr:rowOff>133736</xdr:rowOff>
    </xdr:to>
    <xdr:sp macro="" textlink="">
      <xdr:nvSpPr>
        <xdr:cNvPr id="230" name="楕円 229"/>
        <xdr:cNvSpPr/>
      </xdr:nvSpPr>
      <xdr:spPr>
        <a:xfrm>
          <a:off x="10426700" y="106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55013</xdr:rowOff>
    </xdr:from>
    <xdr:ext cx="534377" cy="259045"/>
    <xdr:sp macro="" textlink="">
      <xdr:nvSpPr>
        <xdr:cNvPr id="231" name="【橋りょう・トンネル】&#10;一人当たり有形固定資産（償却資産）額該当値テキスト"/>
        <xdr:cNvSpPr txBox="1"/>
      </xdr:nvSpPr>
      <xdr:spPr>
        <a:xfrm>
          <a:off x="10515600" y="1051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39566</xdr:rowOff>
    </xdr:from>
    <xdr:to>
      <xdr:col>50</xdr:col>
      <xdr:colOff>165100</xdr:colOff>
      <xdr:row>62</xdr:row>
      <xdr:rowOff>141166</xdr:rowOff>
    </xdr:to>
    <xdr:sp macro="" textlink="">
      <xdr:nvSpPr>
        <xdr:cNvPr id="232" name="楕円 231"/>
        <xdr:cNvSpPr/>
      </xdr:nvSpPr>
      <xdr:spPr>
        <a:xfrm>
          <a:off x="9588500" y="106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82936</xdr:rowOff>
    </xdr:from>
    <xdr:to>
      <xdr:col>55</xdr:col>
      <xdr:colOff>0</xdr:colOff>
      <xdr:row>62</xdr:row>
      <xdr:rowOff>90366</xdr:rowOff>
    </xdr:to>
    <xdr:cxnSp macro="">
      <xdr:nvCxnSpPr>
        <xdr:cNvPr id="233" name="直線コネクタ 232"/>
        <xdr:cNvCxnSpPr/>
      </xdr:nvCxnSpPr>
      <xdr:spPr>
        <a:xfrm flipV="1">
          <a:off x="9639300" y="10712836"/>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27663</xdr:rowOff>
    </xdr:from>
    <xdr:to>
      <xdr:col>46</xdr:col>
      <xdr:colOff>38100</xdr:colOff>
      <xdr:row>62</xdr:row>
      <xdr:rowOff>129263</xdr:rowOff>
    </xdr:to>
    <xdr:sp macro="" textlink="">
      <xdr:nvSpPr>
        <xdr:cNvPr id="234" name="楕円 233"/>
        <xdr:cNvSpPr/>
      </xdr:nvSpPr>
      <xdr:spPr>
        <a:xfrm>
          <a:off x="8699500" y="106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78463</xdr:rowOff>
    </xdr:from>
    <xdr:to>
      <xdr:col>50</xdr:col>
      <xdr:colOff>114300</xdr:colOff>
      <xdr:row>62</xdr:row>
      <xdr:rowOff>90366</xdr:rowOff>
    </xdr:to>
    <xdr:cxnSp macro="">
      <xdr:nvCxnSpPr>
        <xdr:cNvPr id="235" name="直線コネクタ 234"/>
        <xdr:cNvCxnSpPr/>
      </xdr:nvCxnSpPr>
      <xdr:spPr>
        <a:xfrm>
          <a:off x="8750300" y="10708363"/>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162209</xdr:rowOff>
    </xdr:from>
    <xdr:ext cx="534377" cy="259045"/>
    <xdr:sp macro="" textlink="">
      <xdr:nvSpPr>
        <xdr:cNvPr id="236" name="n_1aveValue【橋りょう・トンネル】&#10;一人当たり有形固定資産（償却資産）額"/>
        <xdr:cNvSpPr txBox="1"/>
      </xdr:nvSpPr>
      <xdr:spPr>
        <a:xfrm>
          <a:off x="9359411" y="107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2936</xdr:rowOff>
    </xdr:from>
    <xdr:ext cx="534377" cy="259045"/>
    <xdr:sp macro="" textlink="">
      <xdr:nvSpPr>
        <xdr:cNvPr id="237" name="n_2aveValue【橋りょう・トンネル】&#10;一人当たり有形固定資産（償却資産）額"/>
        <xdr:cNvSpPr txBox="1"/>
      </xdr:nvSpPr>
      <xdr:spPr>
        <a:xfrm>
          <a:off x="84831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38"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39"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157693</xdr:rowOff>
    </xdr:from>
    <xdr:ext cx="534377" cy="259045"/>
    <xdr:sp macro="" textlink="">
      <xdr:nvSpPr>
        <xdr:cNvPr id="240" name="n_1mainValue【橋りょう・トンネル】&#10;一人当たり有形固定資産（償却資産）額"/>
        <xdr:cNvSpPr txBox="1"/>
      </xdr:nvSpPr>
      <xdr:spPr>
        <a:xfrm>
          <a:off x="9359411" y="104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145790</xdr:rowOff>
    </xdr:from>
    <xdr:ext cx="534377" cy="259045"/>
    <xdr:sp macro="" textlink="">
      <xdr:nvSpPr>
        <xdr:cNvPr id="241" name="n_2mainValue【橋りょう・トンネル】&#10;一人当たり有形固定資産（償却資産）額"/>
        <xdr:cNvSpPr txBox="1"/>
      </xdr:nvSpPr>
      <xdr:spPr>
        <a:xfrm>
          <a:off x="8483111" y="104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68" name="直線コネクタ 267"/>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69"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70" name="直線コネクタ 269"/>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71"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72" name="直線コネクタ 271"/>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73"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74" name="フローチャート: 判断 273"/>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5" name="フローチャート: 判断 274"/>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76" name="フローチャート: 判断 275"/>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77" name="フローチャート: 判断 276"/>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278" name="フローチャート: 判断 277"/>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59145</xdr:rowOff>
    </xdr:from>
    <xdr:to>
      <xdr:col>24</xdr:col>
      <xdr:colOff>114300</xdr:colOff>
      <xdr:row>80</xdr:row>
      <xdr:rowOff>160745</xdr:rowOff>
    </xdr:to>
    <xdr:sp macro="" textlink="">
      <xdr:nvSpPr>
        <xdr:cNvPr id="284" name="楕円 283"/>
        <xdr:cNvSpPr/>
      </xdr:nvSpPr>
      <xdr:spPr>
        <a:xfrm>
          <a:off x="45847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82022</xdr:rowOff>
    </xdr:from>
    <xdr:ext cx="405111" cy="259045"/>
    <xdr:sp macro="" textlink="">
      <xdr:nvSpPr>
        <xdr:cNvPr id="285" name="【公営住宅】&#10;有形固定資産減価償却率該当値テキスト"/>
        <xdr:cNvSpPr txBox="1"/>
      </xdr:nvSpPr>
      <xdr:spPr>
        <a:xfrm>
          <a:off x="4673600" y="136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162016</xdr:rowOff>
    </xdr:from>
    <xdr:to>
      <xdr:col>20</xdr:col>
      <xdr:colOff>38100</xdr:colOff>
      <xdr:row>80</xdr:row>
      <xdr:rowOff>92166</xdr:rowOff>
    </xdr:to>
    <xdr:sp macro="" textlink="">
      <xdr:nvSpPr>
        <xdr:cNvPr id="286" name="楕円 285"/>
        <xdr:cNvSpPr/>
      </xdr:nvSpPr>
      <xdr:spPr>
        <a:xfrm>
          <a:off x="3746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41366</xdr:rowOff>
    </xdr:from>
    <xdr:to>
      <xdr:col>24</xdr:col>
      <xdr:colOff>63500</xdr:colOff>
      <xdr:row>80</xdr:row>
      <xdr:rowOff>109945</xdr:rowOff>
    </xdr:to>
    <xdr:cxnSp macro="">
      <xdr:nvCxnSpPr>
        <xdr:cNvPr id="287" name="直線コネクタ 286"/>
        <xdr:cNvCxnSpPr/>
      </xdr:nvCxnSpPr>
      <xdr:spPr>
        <a:xfrm>
          <a:off x="3797300" y="137573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88" name="楕円 287"/>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80</xdr:row>
      <xdr:rowOff>41366</xdr:rowOff>
    </xdr:to>
    <xdr:cxnSp macro="">
      <xdr:nvCxnSpPr>
        <xdr:cNvPr id="289" name="直線コネクタ 288"/>
        <xdr:cNvCxnSpPr/>
      </xdr:nvCxnSpPr>
      <xdr:spPr>
        <a:xfrm>
          <a:off x="2908300" y="136855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90"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161670</xdr:rowOff>
    </xdr:from>
    <xdr:ext cx="405111" cy="259045"/>
    <xdr:sp macro="" textlink="">
      <xdr:nvSpPr>
        <xdr:cNvPr id="291" name="n_2aveValue【公営住宅】&#10;有形固定資産減価償却率"/>
        <xdr:cNvSpPr txBox="1"/>
      </xdr:nvSpPr>
      <xdr:spPr>
        <a:xfrm>
          <a:off x="2705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292"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293" name="n_4aveValue【公営住宅】&#10;有形固定資産減価償却率"/>
        <xdr:cNvSpPr txBox="1"/>
      </xdr:nvSpPr>
      <xdr:spPr>
        <a:xfrm>
          <a:off x="927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108693</xdr:rowOff>
    </xdr:from>
    <xdr:ext cx="405111" cy="259045"/>
    <xdr:sp macro="" textlink="">
      <xdr:nvSpPr>
        <xdr:cNvPr id="294" name="n_1mainValue【公営住宅】&#10;有形固定資産減価償却率"/>
        <xdr:cNvSpPr txBox="1"/>
      </xdr:nvSpPr>
      <xdr:spPr>
        <a:xfrm>
          <a:off x="3582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5" name="n_2mainValue【公営住宅】&#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19" name="直線コネクタ 318"/>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20"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21" name="直線コネクタ 320"/>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22"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23" name="直線コネクタ 322"/>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19066</xdr:rowOff>
    </xdr:from>
    <xdr:ext cx="469744" cy="259045"/>
    <xdr:sp macro="" textlink="">
      <xdr:nvSpPr>
        <xdr:cNvPr id="324" name="【公営住宅】&#10;一人当たり面積平均値テキスト"/>
        <xdr:cNvSpPr txBox="1"/>
      </xdr:nvSpPr>
      <xdr:spPr>
        <a:xfrm>
          <a:off x="10515600" y="1459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25" name="フローチャート: 判断 324"/>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26" name="フローチャート: 判断 325"/>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27" name="フローチャート: 判断 326"/>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28" name="フローチャート: 判断 327"/>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29" name="フローチャート: 判断 328"/>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44450</xdr:rowOff>
    </xdr:from>
    <xdr:to>
      <xdr:col>55</xdr:col>
      <xdr:colOff>50800</xdr:colOff>
      <xdr:row>82</xdr:row>
      <xdr:rowOff>146050</xdr:rowOff>
    </xdr:to>
    <xdr:sp macro="" textlink="">
      <xdr:nvSpPr>
        <xdr:cNvPr id="335" name="楕円 334"/>
        <xdr:cNvSpPr/>
      </xdr:nvSpPr>
      <xdr:spPr>
        <a:xfrm>
          <a:off x="10426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67327</xdr:rowOff>
    </xdr:from>
    <xdr:ext cx="469744" cy="259045"/>
    <xdr:sp macro="" textlink="">
      <xdr:nvSpPr>
        <xdr:cNvPr id="336" name="【公営住宅】&#10;一人当たり面積該当値テキスト"/>
        <xdr:cNvSpPr txBox="1"/>
      </xdr:nvSpPr>
      <xdr:spPr>
        <a:xfrm>
          <a:off x="105156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17780</xdr:rowOff>
    </xdr:from>
    <xdr:to>
      <xdr:col>50</xdr:col>
      <xdr:colOff>165100</xdr:colOff>
      <xdr:row>82</xdr:row>
      <xdr:rowOff>119380</xdr:rowOff>
    </xdr:to>
    <xdr:sp macro="" textlink="">
      <xdr:nvSpPr>
        <xdr:cNvPr id="337" name="楕円 336"/>
        <xdr:cNvSpPr/>
      </xdr:nvSpPr>
      <xdr:spPr>
        <a:xfrm>
          <a:off x="958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68580</xdr:rowOff>
    </xdr:from>
    <xdr:to>
      <xdr:col>55</xdr:col>
      <xdr:colOff>0</xdr:colOff>
      <xdr:row>82</xdr:row>
      <xdr:rowOff>95250</xdr:rowOff>
    </xdr:to>
    <xdr:cxnSp macro="">
      <xdr:nvCxnSpPr>
        <xdr:cNvPr id="338" name="直線コネクタ 337"/>
        <xdr:cNvCxnSpPr/>
      </xdr:nvCxnSpPr>
      <xdr:spPr>
        <a:xfrm>
          <a:off x="9639300" y="14127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162561</xdr:rowOff>
    </xdr:from>
    <xdr:to>
      <xdr:col>46</xdr:col>
      <xdr:colOff>38100</xdr:colOff>
      <xdr:row>82</xdr:row>
      <xdr:rowOff>92711</xdr:rowOff>
    </xdr:to>
    <xdr:sp macro="" textlink="">
      <xdr:nvSpPr>
        <xdr:cNvPr id="339" name="楕円 338"/>
        <xdr:cNvSpPr/>
      </xdr:nvSpPr>
      <xdr:spPr>
        <a:xfrm>
          <a:off x="869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41911</xdr:rowOff>
    </xdr:from>
    <xdr:to>
      <xdr:col>50</xdr:col>
      <xdr:colOff>114300</xdr:colOff>
      <xdr:row>82</xdr:row>
      <xdr:rowOff>68580</xdr:rowOff>
    </xdr:to>
    <xdr:cxnSp macro="">
      <xdr:nvCxnSpPr>
        <xdr:cNvPr id="340" name="直線コネクタ 339"/>
        <xdr:cNvCxnSpPr/>
      </xdr:nvCxnSpPr>
      <xdr:spPr>
        <a:xfrm>
          <a:off x="8750300" y="14100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142891</xdr:rowOff>
    </xdr:from>
    <xdr:ext cx="469744" cy="259045"/>
    <xdr:sp macro="" textlink="">
      <xdr:nvSpPr>
        <xdr:cNvPr id="341" name="n_1aveValue【公営住宅】&#10;一人当たり面積"/>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42" name="n_2aveValue【公営住宅】&#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43"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44" name="n_4aveValue【公営住宅】&#10;一人当たり面積"/>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135907</xdr:rowOff>
    </xdr:from>
    <xdr:ext cx="469744" cy="259045"/>
    <xdr:sp macro="" textlink="">
      <xdr:nvSpPr>
        <xdr:cNvPr id="345" name="n_1mainValue【公営住宅】&#10;一人当たり面積"/>
        <xdr:cNvSpPr txBox="1"/>
      </xdr:nvSpPr>
      <xdr:spPr>
        <a:xfrm>
          <a:off x="9391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109238</xdr:rowOff>
    </xdr:from>
    <xdr:ext cx="469744" cy="259045"/>
    <xdr:sp macro="" textlink="">
      <xdr:nvSpPr>
        <xdr:cNvPr id="346" name="n_2mainValue【公営住宅】&#10;一人当たり面積"/>
        <xdr:cNvSpPr txBox="1"/>
      </xdr:nvSpPr>
      <xdr:spPr>
        <a:xfrm>
          <a:off x="8515427" y="13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48" name="正方形/長方形 34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49" name="正方形/長方形 34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50" name="正方形/長方形 34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51" name="正方形/長方形 35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54" name="正方形/長方形 35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55" name="正方形/長方形 35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56" name="正方形/長方形 35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57" name="正方形/長方形 35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0" name="直線コネクタ 36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1" name="テキスト ボックス 37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2" name="直線コネクタ 37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3" name="テキスト ボックス 37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4" name="直線コネクタ 37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5" name="テキスト ボックス 37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6" name="直線コネクタ 37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7" name="テキスト ボックス 37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9" name="テキスト ボックス 37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381" name="直線コネクタ 380"/>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382"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383" name="直線コネクタ 382"/>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384"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385" name="直線コネクタ 384"/>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386"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87" name="フローチャート: 判断 386"/>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388" name="フローチャート: 判断 387"/>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89" name="フローチャート: 判断 38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390" name="フローチャート: 判断 389"/>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391" name="フローチャート: 判断 390"/>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84836</xdr:rowOff>
    </xdr:from>
    <xdr:to>
      <xdr:col>85</xdr:col>
      <xdr:colOff>177800</xdr:colOff>
      <xdr:row>36</xdr:row>
      <xdr:rowOff>14986</xdr:rowOff>
    </xdr:to>
    <xdr:sp macro="" textlink="">
      <xdr:nvSpPr>
        <xdr:cNvPr id="397" name="楕円 396"/>
        <xdr:cNvSpPr/>
      </xdr:nvSpPr>
      <xdr:spPr>
        <a:xfrm>
          <a:off x="162687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107713</xdr:rowOff>
    </xdr:from>
    <xdr:ext cx="405111" cy="259045"/>
    <xdr:sp macro="" textlink="">
      <xdr:nvSpPr>
        <xdr:cNvPr id="398" name="【認定こども園・幼稚園・保育所】&#10;有形固定資産減価償却率該当値テキスト"/>
        <xdr:cNvSpPr txBox="1"/>
      </xdr:nvSpPr>
      <xdr:spPr>
        <a:xfrm>
          <a:off x="16357600" y="593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61976</xdr:rowOff>
    </xdr:from>
    <xdr:to>
      <xdr:col>81</xdr:col>
      <xdr:colOff>101600</xdr:colOff>
      <xdr:row>35</xdr:row>
      <xdr:rowOff>163576</xdr:rowOff>
    </xdr:to>
    <xdr:sp macro="" textlink="">
      <xdr:nvSpPr>
        <xdr:cNvPr id="399" name="楕円 398"/>
        <xdr:cNvSpPr/>
      </xdr:nvSpPr>
      <xdr:spPr>
        <a:xfrm>
          <a:off x="15430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112776</xdr:rowOff>
    </xdr:from>
    <xdr:to>
      <xdr:col>85</xdr:col>
      <xdr:colOff>127000</xdr:colOff>
      <xdr:row>35</xdr:row>
      <xdr:rowOff>135636</xdr:rowOff>
    </xdr:to>
    <xdr:cxnSp macro="">
      <xdr:nvCxnSpPr>
        <xdr:cNvPr id="400" name="直線コネクタ 399"/>
        <xdr:cNvCxnSpPr/>
      </xdr:nvCxnSpPr>
      <xdr:spPr>
        <a:xfrm>
          <a:off x="15481300" y="61135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01" name="楕円 400"/>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112776</xdr:rowOff>
    </xdr:to>
    <xdr:cxnSp macro="">
      <xdr:nvCxnSpPr>
        <xdr:cNvPr id="402" name="直線コネクタ 401"/>
        <xdr:cNvCxnSpPr/>
      </xdr:nvCxnSpPr>
      <xdr:spPr>
        <a:xfrm>
          <a:off x="14592300" y="60998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03"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04"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405" name="n_3aveValue【認定こども園・幼稚園・保育所】&#10;有形固定資産減価償却率"/>
        <xdr:cNvSpPr txBox="1"/>
      </xdr:nvSpPr>
      <xdr:spPr>
        <a:xfrm>
          <a:off x="13500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406"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8653</xdr:rowOff>
    </xdr:from>
    <xdr:ext cx="405111" cy="259045"/>
    <xdr:sp macro="" textlink="">
      <xdr:nvSpPr>
        <xdr:cNvPr id="407" name="n_1mainValue【認定こども園・幼稚園・保育所】&#10;有形固定資産減価償却率"/>
        <xdr:cNvSpPr txBox="1"/>
      </xdr:nvSpPr>
      <xdr:spPr>
        <a:xfrm>
          <a:off x="15266044" y="583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408" name="n_2mainValue【認定こども園・幼稚園・保育所】&#10;有形固定資産減価償却率"/>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30" name="直線コネクタ 429"/>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31"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32" name="直線コネクタ 431"/>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3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34" name="直線コネクタ 43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macro="" textlink="">
      <xdr:nvSpPr>
        <xdr:cNvPr id="435" name="【認定こども園・幼稚園・保育所】&#10;一人当たり面積平均値テキスト"/>
        <xdr:cNvSpPr txBox="1"/>
      </xdr:nvSpPr>
      <xdr:spPr>
        <a:xfrm>
          <a:off x="22199600" y="677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36" name="フローチャート: 判断 435"/>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37" name="フローチャート: 判断 436"/>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38" name="フローチャート: 判断 437"/>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39" name="フローチャート: 判断 438"/>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40" name="フローチャート: 判断 439"/>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139700</xdr:rowOff>
    </xdr:from>
    <xdr:to>
      <xdr:col>116</xdr:col>
      <xdr:colOff>114300</xdr:colOff>
      <xdr:row>35</xdr:row>
      <xdr:rowOff>69850</xdr:rowOff>
    </xdr:to>
    <xdr:sp macro="" textlink="">
      <xdr:nvSpPr>
        <xdr:cNvPr id="446" name="楕円 445"/>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162577</xdr:rowOff>
    </xdr:from>
    <xdr:ext cx="469744" cy="259045"/>
    <xdr:sp macro="" textlink="">
      <xdr:nvSpPr>
        <xdr:cNvPr id="447" name="【認定こども園・幼稚園・保育所】&#10;一人当たり面積該当値テキスト"/>
        <xdr:cNvSpPr txBox="1"/>
      </xdr:nvSpPr>
      <xdr:spPr>
        <a:xfrm>
          <a:off x="22199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135128</xdr:rowOff>
    </xdr:from>
    <xdr:to>
      <xdr:col>112</xdr:col>
      <xdr:colOff>38100</xdr:colOff>
      <xdr:row>35</xdr:row>
      <xdr:rowOff>65278</xdr:rowOff>
    </xdr:to>
    <xdr:sp macro="" textlink="">
      <xdr:nvSpPr>
        <xdr:cNvPr id="448" name="楕円 447"/>
        <xdr:cNvSpPr/>
      </xdr:nvSpPr>
      <xdr:spPr>
        <a:xfrm>
          <a:off x="21272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14478</xdr:rowOff>
    </xdr:from>
    <xdr:to>
      <xdr:col>116</xdr:col>
      <xdr:colOff>63500</xdr:colOff>
      <xdr:row>35</xdr:row>
      <xdr:rowOff>19050</xdr:rowOff>
    </xdr:to>
    <xdr:cxnSp macro="">
      <xdr:nvCxnSpPr>
        <xdr:cNvPr id="449" name="直線コネクタ 448"/>
        <xdr:cNvCxnSpPr/>
      </xdr:nvCxnSpPr>
      <xdr:spPr>
        <a:xfrm>
          <a:off x="21323300" y="6015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52832</xdr:rowOff>
    </xdr:from>
    <xdr:to>
      <xdr:col>107</xdr:col>
      <xdr:colOff>101600</xdr:colOff>
      <xdr:row>34</xdr:row>
      <xdr:rowOff>154432</xdr:rowOff>
    </xdr:to>
    <xdr:sp macro="" textlink="">
      <xdr:nvSpPr>
        <xdr:cNvPr id="450" name="楕円 449"/>
        <xdr:cNvSpPr/>
      </xdr:nvSpPr>
      <xdr:spPr>
        <a:xfrm>
          <a:off x="20383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103632</xdr:rowOff>
    </xdr:from>
    <xdr:to>
      <xdr:col>111</xdr:col>
      <xdr:colOff>177800</xdr:colOff>
      <xdr:row>35</xdr:row>
      <xdr:rowOff>14478</xdr:rowOff>
    </xdr:to>
    <xdr:cxnSp macro="">
      <xdr:nvCxnSpPr>
        <xdr:cNvPr id="451" name="直線コネクタ 450"/>
        <xdr:cNvCxnSpPr/>
      </xdr:nvCxnSpPr>
      <xdr:spPr>
        <a:xfrm>
          <a:off x="20434300" y="5932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452" name="n_1aveValue【認定こども園・幼稚園・保育所】&#10;一人当たり面積"/>
        <xdr:cNvSpPr txBox="1"/>
      </xdr:nvSpPr>
      <xdr:spPr>
        <a:xfrm>
          <a:off x="21075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453" name="n_2aveValue【認定こども園・幼稚園・保育所】&#10;一人当たり面積"/>
        <xdr:cNvSpPr txBox="1"/>
      </xdr:nvSpPr>
      <xdr:spPr>
        <a:xfrm>
          <a:off x="20199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454"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55"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81805</xdr:rowOff>
    </xdr:from>
    <xdr:ext cx="469744" cy="259045"/>
    <xdr:sp macro="" textlink="">
      <xdr:nvSpPr>
        <xdr:cNvPr id="456" name="n_1mainValue【認定こども園・幼稚園・保育所】&#10;一人当たり面積"/>
        <xdr:cNvSpPr txBox="1"/>
      </xdr:nvSpPr>
      <xdr:spPr>
        <a:xfrm>
          <a:off x="21075727" y="57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170959</xdr:rowOff>
    </xdr:from>
    <xdr:ext cx="469744" cy="259045"/>
    <xdr:sp macro="" textlink="">
      <xdr:nvSpPr>
        <xdr:cNvPr id="457" name="n_2mainValue【認定こども園・幼稚園・保育所】&#10;一人当たり面積"/>
        <xdr:cNvSpPr txBox="1"/>
      </xdr:nvSpPr>
      <xdr:spPr>
        <a:xfrm>
          <a:off x="20199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8" name="テキスト ボックス 4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484" name="直線コネクタ 483"/>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85"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86" name="直線コネクタ 485"/>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487"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488" name="直線コネクタ 487"/>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489" name="【学校施設】&#10;有形固定資産減価償却率平均値テキスト"/>
        <xdr:cNvSpPr txBox="1"/>
      </xdr:nvSpPr>
      <xdr:spPr>
        <a:xfrm>
          <a:off x="16357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490" name="フローチャート: 判断 489"/>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91" name="フローチャート: 判断 49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492" name="フローチャート: 判断 491"/>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493" name="フローチャート: 判断 49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494" name="フローチャート: 判断 493"/>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133713</xdr:rowOff>
    </xdr:from>
    <xdr:to>
      <xdr:col>85</xdr:col>
      <xdr:colOff>177800</xdr:colOff>
      <xdr:row>58</xdr:row>
      <xdr:rowOff>63863</xdr:rowOff>
    </xdr:to>
    <xdr:sp macro="" textlink="">
      <xdr:nvSpPr>
        <xdr:cNvPr id="500" name="楕円 499"/>
        <xdr:cNvSpPr/>
      </xdr:nvSpPr>
      <xdr:spPr>
        <a:xfrm>
          <a:off x="16268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156590</xdr:rowOff>
    </xdr:from>
    <xdr:ext cx="405111" cy="259045"/>
    <xdr:sp macro="" textlink="">
      <xdr:nvSpPr>
        <xdr:cNvPr id="501" name="【学校施設】&#10;有形固定資産減価償却率該当値テキスト"/>
        <xdr:cNvSpPr txBox="1"/>
      </xdr:nvSpPr>
      <xdr:spPr>
        <a:xfrm>
          <a:off x="16357600"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502" name="楕円 501"/>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13063</xdr:rowOff>
    </xdr:from>
    <xdr:to>
      <xdr:col>85</xdr:col>
      <xdr:colOff>127000</xdr:colOff>
      <xdr:row>58</xdr:row>
      <xdr:rowOff>22860</xdr:rowOff>
    </xdr:to>
    <xdr:cxnSp macro="">
      <xdr:nvCxnSpPr>
        <xdr:cNvPr id="503" name="直線コネクタ 502"/>
        <xdr:cNvCxnSpPr/>
      </xdr:nvCxnSpPr>
      <xdr:spPr>
        <a:xfrm flipV="1">
          <a:off x="15481300" y="99571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58601</xdr:rowOff>
    </xdr:from>
    <xdr:to>
      <xdr:col>76</xdr:col>
      <xdr:colOff>165100</xdr:colOff>
      <xdr:row>57</xdr:row>
      <xdr:rowOff>160201</xdr:rowOff>
    </xdr:to>
    <xdr:sp macro="" textlink="">
      <xdr:nvSpPr>
        <xdr:cNvPr id="504" name="楕円 503"/>
        <xdr:cNvSpPr/>
      </xdr:nvSpPr>
      <xdr:spPr>
        <a:xfrm>
          <a:off x="14541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109401</xdr:rowOff>
    </xdr:from>
    <xdr:to>
      <xdr:col>81</xdr:col>
      <xdr:colOff>50800</xdr:colOff>
      <xdr:row>58</xdr:row>
      <xdr:rowOff>22860</xdr:rowOff>
    </xdr:to>
    <xdr:cxnSp macro="">
      <xdr:nvCxnSpPr>
        <xdr:cNvPr id="505" name="直線コネクタ 504"/>
        <xdr:cNvCxnSpPr/>
      </xdr:nvCxnSpPr>
      <xdr:spPr>
        <a:xfrm>
          <a:off x="14592300" y="98820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06"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507" name="n_2ave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08"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09"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510" name="n_1mainValue【学校施設】&#10;有形固定資産減価償却率"/>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5278</xdr:rowOff>
    </xdr:from>
    <xdr:ext cx="405111" cy="259045"/>
    <xdr:sp macro="" textlink="">
      <xdr:nvSpPr>
        <xdr:cNvPr id="511" name="n_2mainValue【学校施設】&#10;有形固定資産減価償却率"/>
        <xdr:cNvSpPr txBox="1"/>
      </xdr:nvSpPr>
      <xdr:spPr>
        <a:xfrm>
          <a:off x="14389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3" name="直線コネクタ 5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4" name="テキスト ボックス 5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5" name="直線コネクタ 5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6" name="テキスト ボックス 5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7" name="直線コネクタ 5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8" name="テキスト ボックス 5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9" name="直線コネクタ 5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0" name="テキスト ボックス 5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1" name="直線コネクタ 5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2" name="テキスト ボックス 5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36" name="直線コネクタ 535"/>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37"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38" name="直線コネクタ 537"/>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39"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40" name="直線コネクタ 539"/>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165117</xdr:rowOff>
    </xdr:from>
    <xdr:ext cx="469744" cy="259045"/>
    <xdr:sp macro="" textlink="">
      <xdr:nvSpPr>
        <xdr:cNvPr id="541" name="【学校施設】&#10;一人当たり面積平均値テキスト"/>
        <xdr:cNvSpPr txBox="1"/>
      </xdr:nvSpPr>
      <xdr:spPr>
        <a:xfrm>
          <a:off x="22199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42" name="フローチャート: 判断 541"/>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43" name="フローチャート: 判断 542"/>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44" name="フローチャート: 判断 543"/>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45" name="フローチャート: 判断 544"/>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46" name="フローチャート: 判断 545"/>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21590</xdr:rowOff>
    </xdr:from>
    <xdr:to>
      <xdr:col>116</xdr:col>
      <xdr:colOff>114300</xdr:colOff>
      <xdr:row>61</xdr:row>
      <xdr:rowOff>123190</xdr:rowOff>
    </xdr:to>
    <xdr:sp macro="" textlink="">
      <xdr:nvSpPr>
        <xdr:cNvPr id="552" name="楕円 551"/>
        <xdr:cNvSpPr/>
      </xdr:nvSpPr>
      <xdr:spPr>
        <a:xfrm>
          <a:off x="22110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44467</xdr:rowOff>
    </xdr:from>
    <xdr:ext cx="469744" cy="259045"/>
    <xdr:sp macro="" textlink="">
      <xdr:nvSpPr>
        <xdr:cNvPr id="553" name="【学校施設】&#10;一人当たり面積該当値テキスト"/>
        <xdr:cNvSpPr txBox="1"/>
      </xdr:nvSpPr>
      <xdr:spPr>
        <a:xfrm>
          <a:off x="22199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0</xdr:rowOff>
    </xdr:from>
    <xdr:to>
      <xdr:col>112</xdr:col>
      <xdr:colOff>38100</xdr:colOff>
      <xdr:row>61</xdr:row>
      <xdr:rowOff>101600</xdr:rowOff>
    </xdr:to>
    <xdr:sp macro="" textlink="">
      <xdr:nvSpPr>
        <xdr:cNvPr id="554" name="楕円 553"/>
        <xdr:cNvSpPr/>
      </xdr:nvSpPr>
      <xdr:spPr>
        <a:xfrm>
          <a:off x="21272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50800</xdr:rowOff>
    </xdr:from>
    <xdr:to>
      <xdr:col>116</xdr:col>
      <xdr:colOff>63500</xdr:colOff>
      <xdr:row>61</xdr:row>
      <xdr:rowOff>72390</xdr:rowOff>
    </xdr:to>
    <xdr:cxnSp macro="">
      <xdr:nvCxnSpPr>
        <xdr:cNvPr id="555" name="直線コネクタ 554"/>
        <xdr:cNvCxnSpPr/>
      </xdr:nvCxnSpPr>
      <xdr:spPr>
        <a:xfrm>
          <a:off x="21323300" y="1050925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123190</xdr:rowOff>
    </xdr:from>
    <xdr:to>
      <xdr:col>107</xdr:col>
      <xdr:colOff>101600</xdr:colOff>
      <xdr:row>61</xdr:row>
      <xdr:rowOff>53340</xdr:rowOff>
    </xdr:to>
    <xdr:sp macro="" textlink="">
      <xdr:nvSpPr>
        <xdr:cNvPr id="556" name="楕円 555"/>
        <xdr:cNvSpPr/>
      </xdr:nvSpPr>
      <xdr:spPr>
        <a:xfrm>
          <a:off x="20383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2540</xdr:rowOff>
    </xdr:from>
    <xdr:to>
      <xdr:col>111</xdr:col>
      <xdr:colOff>177800</xdr:colOff>
      <xdr:row>61</xdr:row>
      <xdr:rowOff>50800</xdr:rowOff>
    </xdr:to>
    <xdr:cxnSp macro="">
      <xdr:nvCxnSpPr>
        <xdr:cNvPr id="557" name="直線コネクタ 556"/>
        <xdr:cNvCxnSpPr/>
      </xdr:nvCxnSpPr>
      <xdr:spPr>
        <a:xfrm>
          <a:off x="20434300" y="10460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558" name="n_1aveValue【学校施設】&#10;一人当たり面積"/>
        <xdr:cNvSpPr txBox="1"/>
      </xdr:nvSpPr>
      <xdr:spPr>
        <a:xfrm>
          <a:off x="21075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109237</xdr:rowOff>
    </xdr:from>
    <xdr:ext cx="469744" cy="259045"/>
    <xdr:sp macro="" textlink="">
      <xdr:nvSpPr>
        <xdr:cNvPr id="559" name="n_2aveValue【学校施設】&#10;一人当たり面積"/>
        <xdr:cNvSpPr txBox="1"/>
      </xdr:nvSpPr>
      <xdr:spPr>
        <a:xfrm>
          <a:off x="20199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560"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61"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118127</xdr:rowOff>
    </xdr:from>
    <xdr:ext cx="469744" cy="259045"/>
    <xdr:sp macro="" textlink="">
      <xdr:nvSpPr>
        <xdr:cNvPr id="562" name="n_1mainValue【学校施設】&#10;一人当たり面積"/>
        <xdr:cNvSpPr txBox="1"/>
      </xdr:nvSpPr>
      <xdr:spPr>
        <a:xfrm>
          <a:off x="2107572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69867</xdr:rowOff>
    </xdr:from>
    <xdr:ext cx="469744" cy="259045"/>
    <xdr:sp macro="" textlink="">
      <xdr:nvSpPr>
        <xdr:cNvPr id="563" name="n_2mainValue【学校施設】&#10;一人当たり面積"/>
        <xdr:cNvSpPr txBox="1"/>
      </xdr:nvSpPr>
      <xdr:spPr>
        <a:xfrm>
          <a:off x="20199427" y="101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4" name="テキスト ボックス 57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6" name="テキスト ボックス 57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6" name="テキスト ボックス 58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589" name="直線コネクタ 588"/>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590"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591" name="直線コネクタ 590"/>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592"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593" name="直線コネクタ 592"/>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594" name="【児童館】&#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95" name="フローチャート: 判断 59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596" name="フローチャート: 判断 595"/>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97" name="フローチャート: 判断 59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598" name="フローチャート: 判断 597"/>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99" name="フローチャート: 判断 59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605" name="楕円 604"/>
        <xdr:cNvSpPr/>
      </xdr:nvSpPr>
      <xdr:spPr>
        <a:xfrm>
          <a:off x="162687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23240</xdr:rowOff>
    </xdr:from>
    <xdr:ext cx="405111" cy="259045"/>
    <xdr:sp macro="" textlink="">
      <xdr:nvSpPr>
        <xdr:cNvPr id="606" name="【児童館】&#10;有形固定資産減価償却率該当値テキスト"/>
        <xdr:cNvSpPr txBox="1"/>
      </xdr:nvSpPr>
      <xdr:spPr>
        <a:xfrm>
          <a:off x="16357600" y="1373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130992</xdr:rowOff>
    </xdr:from>
    <xdr:to>
      <xdr:col>81</xdr:col>
      <xdr:colOff>101600</xdr:colOff>
      <xdr:row>81</xdr:row>
      <xdr:rowOff>61142</xdr:rowOff>
    </xdr:to>
    <xdr:sp macro="" textlink="">
      <xdr:nvSpPr>
        <xdr:cNvPr id="607" name="楕円 606"/>
        <xdr:cNvSpPr/>
      </xdr:nvSpPr>
      <xdr:spPr>
        <a:xfrm>
          <a:off x="1543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10342</xdr:rowOff>
    </xdr:from>
    <xdr:to>
      <xdr:col>85</xdr:col>
      <xdr:colOff>127000</xdr:colOff>
      <xdr:row>81</xdr:row>
      <xdr:rowOff>51163</xdr:rowOff>
    </xdr:to>
    <xdr:cxnSp macro="">
      <xdr:nvCxnSpPr>
        <xdr:cNvPr id="608" name="直線コネクタ 607"/>
        <xdr:cNvCxnSpPr/>
      </xdr:nvCxnSpPr>
      <xdr:spPr>
        <a:xfrm>
          <a:off x="15481300" y="1389779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83638</xdr:rowOff>
    </xdr:from>
    <xdr:to>
      <xdr:col>76</xdr:col>
      <xdr:colOff>165100</xdr:colOff>
      <xdr:row>81</xdr:row>
      <xdr:rowOff>13788</xdr:rowOff>
    </xdr:to>
    <xdr:sp macro="" textlink="">
      <xdr:nvSpPr>
        <xdr:cNvPr id="609" name="楕円 608"/>
        <xdr:cNvSpPr/>
      </xdr:nvSpPr>
      <xdr:spPr>
        <a:xfrm>
          <a:off x="14541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134438</xdr:rowOff>
    </xdr:from>
    <xdr:to>
      <xdr:col>81</xdr:col>
      <xdr:colOff>50800</xdr:colOff>
      <xdr:row>81</xdr:row>
      <xdr:rowOff>10342</xdr:rowOff>
    </xdr:to>
    <xdr:cxnSp macro="">
      <xdr:nvCxnSpPr>
        <xdr:cNvPr id="610" name="直線コネクタ 609"/>
        <xdr:cNvCxnSpPr/>
      </xdr:nvCxnSpPr>
      <xdr:spPr>
        <a:xfrm>
          <a:off x="14592300" y="1385043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45738</xdr:rowOff>
    </xdr:from>
    <xdr:ext cx="405111" cy="259045"/>
    <xdr:sp macro="" textlink="">
      <xdr:nvSpPr>
        <xdr:cNvPr id="611" name="n_1aveValue【児童館】&#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12" name="n_2ave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13" name="n_3aveValue【児童館】&#10;有形固定資産減価償却率"/>
        <xdr:cNvSpPr txBox="1"/>
      </xdr:nvSpPr>
      <xdr:spPr>
        <a:xfrm>
          <a:off x="13500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14" name="n_4ave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77669</xdr:rowOff>
    </xdr:from>
    <xdr:ext cx="405111" cy="259045"/>
    <xdr:sp macro="" textlink="">
      <xdr:nvSpPr>
        <xdr:cNvPr id="615" name="n_1mainValue【児童館】&#10;有形固定資産減価償却率"/>
        <xdr:cNvSpPr txBox="1"/>
      </xdr:nvSpPr>
      <xdr:spPr>
        <a:xfrm>
          <a:off x="15266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30315</xdr:rowOff>
    </xdr:from>
    <xdr:ext cx="405111" cy="259045"/>
    <xdr:sp macro="" textlink="">
      <xdr:nvSpPr>
        <xdr:cNvPr id="616" name="n_2mainValue【児童館】&#10;有形固定資産減価償却率"/>
        <xdr:cNvSpPr txBox="1"/>
      </xdr:nvSpPr>
      <xdr:spPr>
        <a:xfrm>
          <a:off x="14389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7" name="直線コネクタ 62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8" name="テキスト ボックス 62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9" name="直線コネクタ 62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0" name="テキスト ボックス 62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1" name="直線コネクタ 63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2" name="テキスト ボックス 63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3" name="直線コネクタ 63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4" name="テキスト ボックス 63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5" name="直線コネクタ 63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6" name="テキスト ボックス 63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7" name="直線コネクタ 63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8" name="テキスト ボックス 63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168729</xdr:rowOff>
    </xdr:from>
    <xdr:to>
      <xdr:col>116</xdr:col>
      <xdr:colOff>62864</xdr:colOff>
      <xdr:row>86</xdr:row>
      <xdr:rowOff>103414</xdr:rowOff>
    </xdr:to>
    <xdr:cxnSp macro="">
      <xdr:nvCxnSpPr>
        <xdr:cNvPr id="642" name="直線コネクタ 641"/>
        <xdr:cNvCxnSpPr/>
      </xdr:nvCxnSpPr>
      <xdr:spPr>
        <a:xfrm flipV="1">
          <a:off x="22160864" y="13541829"/>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44" name="直線コネクタ 64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115406</xdr:rowOff>
    </xdr:from>
    <xdr:ext cx="469744" cy="259045"/>
    <xdr:sp macro="" textlink="">
      <xdr:nvSpPr>
        <xdr:cNvPr id="645" name="【児童館】&#10;一人当たり面積最大値テキスト"/>
        <xdr:cNvSpPr txBox="1"/>
      </xdr:nvSpPr>
      <xdr:spPr>
        <a:xfrm>
          <a:off x="22199600" y="133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168729</xdr:rowOff>
    </xdr:from>
    <xdr:to>
      <xdr:col>116</xdr:col>
      <xdr:colOff>152400</xdr:colOff>
      <xdr:row>78</xdr:row>
      <xdr:rowOff>168729</xdr:rowOff>
    </xdr:to>
    <xdr:cxnSp macro="">
      <xdr:nvCxnSpPr>
        <xdr:cNvPr id="646" name="直線コネクタ 645"/>
        <xdr:cNvCxnSpPr/>
      </xdr:nvCxnSpPr>
      <xdr:spPr>
        <a:xfrm>
          <a:off x="22072600" y="1354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120848</xdr:rowOff>
    </xdr:from>
    <xdr:ext cx="469744" cy="259045"/>
    <xdr:sp macro="" textlink="">
      <xdr:nvSpPr>
        <xdr:cNvPr id="647" name="【児童館】&#10;一人当たり面積平均値テキスト"/>
        <xdr:cNvSpPr txBox="1"/>
      </xdr:nvSpPr>
      <xdr:spPr>
        <a:xfrm>
          <a:off x="22199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48" name="フローチャート: 判断 647"/>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649" name="フローチャート: 判断 648"/>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50" name="フローチャート: 判断 64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51" name="フローチャート: 判断 65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652" name="フローチャート: 判断 651"/>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117929</xdr:rowOff>
    </xdr:from>
    <xdr:to>
      <xdr:col>116</xdr:col>
      <xdr:colOff>114300</xdr:colOff>
      <xdr:row>79</xdr:row>
      <xdr:rowOff>48079</xdr:rowOff>
    </xdr:to>
    <xdr:sp macro="" textlink="">
      <xdr:nvSpPr>
        <xdr:cNvPr id="658" name="楕円 657"/>
        <xdr:cNvSpPr/>
      </xdr:nvSpPr>
      <xdr:spPr>
        <a:xfrm>
          <a:off x="22110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70956</xdr:rowOff>
    </xdr:from>
    <xdr:ext cx="469744" cy="259045"/>
    <xdr:sp macro="" textlink="">
      <xdr:nvSpPr>
        <xdr:cNvPr id="659" name="【児童館】&#10;一人当たり面積該当値テキスト"/>
        <xdr:cNvSpPr txBox="1"/>
      </xdr:nvSpPr>
      <xdr:spPr>
        <a:xfrm>
          <a:off x="22199600"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68943</xdr:rowOff>
    </xdr:from>
    <xdr:to>
      <xdr:col>112</xdr:col>
      <xdr:colOff>38100</xdr:colOff>
      <xdr:row>78</xdr:row>
      <xdr:rowOff>170543</xdr:rowOff>
    </xdr:to>
    <xdr:sp macro="" textlink="">
      <xdr:nvSpPr>
        <xdr:cNvPr id="660" name="楕円 659"/>
        <xdr:cNvSpPr/>
      </xdr:nvSpPr>
      <xdr:spPr>
        <a:xfrm>
          <a:off x="21272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119743</xdr:rowOff>
    </xdr:from>
    <xdr:to>
      <xdr:col>116</xdr:col>
      <xdr:colOff>63500</xdr:colOff>
      <xdr:row>78</xdr:row>
      <xdr:rowOff>168729</xdr:rowOff>
    </xdr:to>
    <xdr:cxnSp macro="">
      <xdr:nvCxnSpPr>
        <xdr:cNvPr id="661" name="直線コネクタ 660"/>
        <xdr:cNvCxnSpPr/>
      </xdr:nvCxnSpPr>
      <xdr:spPr>
        <a:xfrm>
          <a:off x="21323300" y="134928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19957</xdr:rowOff>
    </xdr:from>
    <xdr:to>
      <xdr:col>107</xdr:col>
      <xdr:colOff>101600</xdr:colOff>
      <xdr:row>78</xdr:row>
      <xdr:rowOff>121557</xdr:rowOff>
    </xdr:to>
    <xdr:sp macro="" textlink="">
      <xdr:nvSpPr>
        <xdr:cNvPr id="662" name="楕円 661"/>
        <xdr:cNvSpPr/>
      </xdr:nvSpPr>
      <xdr:spPr>
        <a:xfrm>
          <a:off x="20383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70757</xdr:rowOff>
    </xdr:from>
    <xdr:to>
      <xdr:col>111</xdr:col>
      <xdr:colOff>177800</xdr:colOff>
      <xdr:row>78</xdr:row>
      <xdr:rowOff>119743</xdr:rowOff>
    </xdr:to>
    <xdr:cxnSp macro="">
      <xdr:nvCxnSpPr>
        <xdr:cNvPr id="663" name="直線コネクタ 662"/>
        <xdr:cNvCxnSpPr/>
      </xdr:nvCxnSpPr>
      <xdr:spPr>
        <a:xfrm>
          <a:off x="20434300" y="13443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96356</xdr:rowOff>
    </xdr:from>
    <xdr:ext cx="469744" cy="259045"/>
    <xdr:sp macro="" textlink="">
      <xdr:nvSpPr>
        <xdr:cNvPr id="664"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65"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66"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667"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15620</xdr:rowOff>
    </xdr:from>
    <xdr:ext cx="469744" cy="259045"/>
    <xdr:sp macro="" textlink="">
      <xdr:nvSpPr>
        <xdr:cNvPr id="668" name="n_1mainValue【児童館】&#10;一人当たり面積"/>
        <xdr:cNvSpPr txBox="1"/>
      </xdr:nvSpPr>
      <xdr:spPr>
        <a:xfrm>
          <a:off x="210757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138084</xdr:rowOff>
    </xdr:from>
    <xdr:ext cx="469744" cy="259045"/>
    <xdr:sp macro="" textlink="">
      <xdr:nvSpPr>
        <xdr:cNvPr id="669" name="n_2mainValue【児童館】&#10;一人当たり面積"/>
        <xdr:cNvSpPr txBox="1"/>
      </xdr:nvSpPr>
      <xdr:spPr>
        <a:xfrm>
          <a:off x="20199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71" name="正方形/長方形 67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72" name="正方形/長方形 67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73" name="正方形/長方形 67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74" name="正方形/長方形 67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77" name="正方形/長方形 67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78" name="正方形/長方形 67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79" name="正方形/長方形 67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80" name="正方形/長方形 67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本分析表に記載された施設類型に関する本区の有形固定資産減価償却率は類似団体内平均値を下回っている。　　　　　　　　　　　　　　　　　　　　　　　　　　　　　　　　　　　　　　　　　　　　　　　　　　　　　　　　　　　　　　　　　　　　　　　　　　　　　　　　　　　　　　　　　　　　　　　　　　　　　　　　　　　　　　　　　　　　　　　　　　　　　　　　　　　　　　　　道路については、本区は取替法を採用していることから、道路自体の減価償却はないため、標識や街路灯などの工作物の有形固定資産減価償却率となっている。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となっているが、これは泰明小学校や常盤小学校で建物の老朽化が認められるものの、令和元年度に権利変換及び新規購入による常盤小学校別館の建物を取得したことにより、減価償却率が低く抑えられたことに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168,361
159,887
10.21
101,113,510
98,299,968
2,300,360
53,872,809
17,614,358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132842</xdr:rowOff>
    </xdr:from>
    <xdr:to>
      <xdr:col>24</xdr:col>
      <xdr:colOff>114300</xdr:colOff>
      <xdr:row>38</xdr:row>
      <xdr:rowOff>62992</xdr:rowOff>
    </xdr:to>
    <xdr:sp macro="" textlink="">
      <xdr:nvSpPr>
        <xdr:cNvPr id="71" name="楕円 70"/>
        <xdr:cNvSpPr/>
      </xdr:nvSpPr>
      <xdr:spPr>
        <a:xfrm>
          <a:off x="4584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111269</xdr:rowOff>
    </xdr:from>
    <xdr:ext cx="405111" cy="259045"/>
    <xdr:sp macro="" textlink="">
      <xdr:nvSpPr>
        <xdr:cNvPr id="72" name="【図書館】&#10;有形固定資産減価償却率該当値テキスト"/>
        <xdr:cNvSpPr txBox="1"/>
      </xdr:nvSpPr>
      <xdr:spPr>
        <a:xfrm>
          <a:off x="4673600"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57404</xdr:rowOff>
    </xdr:from>
    <xdr:to>
      <xdr:col>20</xdr:col>
      <xdr:colOff>38100</xdr:colOff>
      <xdr:row>37</xdr:row>
      <xdr:rowOff>159004</xdr:rowOff>
    </xdr:to>
    <xdr:sp macro="" textlink="">
      <xdr:nvSpPr>
        <xdr:cNvPr id="73" name="楕円 72"/>
        <xdr:cNvSpPr/>
      </xdr:nvSpPr>
      <xdr:spPr>
        <a:xfrm>
          <a:off x="3746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108204</xdr:rowOff>
    </xdr:from>
    <xdr:to>
      <xdr:col>24</xdr:col>
      <xdr:colOff>63500</xdr:colOff>
      <xdr:row>38</xdr:row>
      <xdr:rowOff>12192</xdr:rowOff>
    </xdr:to>
    <xdr:cxnSp macro="">
      <xdr:nvCxnSpPr>
        <xdr:cNvPr id="74" name="直線コネクタ 73"/>
        <xdr:cNvCxnSpPr/>
      </xdr:nvCxnSpPr>
      <xdr:spPr>
        <a:xfrm>
          <a:off x="3797300" y="6451854"/>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155702</xdr:rowOff>
    </xdr:from>
    <xdr:to>
      <xdr:col>15</xdr:col>
      <xdr:colOff>101600</xdr:colOff>
      <xdr:row>37</xdr:row>
      <xdr:rowOff>85852</xdr:rowOff>
    </xdr:to>
    <xdr:sp macro="" textlink="">
      <xdr:nvSpPr>
        <xdr:cNvPr id="75" name="楕円 74"/>
        <xdr:cNvSpPr/>
      </xdr:nvSpPr>
      <xdr:spPr>
        <a:xfrm>
          <a:off x="2857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35052</xdr:rowOff>
    </xdr:from>
    <xdr:to>
      <xdr:col>19</xdr:col>
      <xdr:colOff>177800</xdr:colOff>
      <xdr:row>37</xdr:row>
      <xdr:rowOff>108204</xdr:rowOff>
    </xdr:to>
    <xdr:cxnSp macro="">
      <xdr:nvCxnSpPr>
        <xdr:cNvPr id="76" name="直線コネクタ 75"/>
        <xdr:cNvCxnSpPr/>
      </xdr:nvCxnSpPr>
      <xdr:spPr>
        <a:xfrm>
          <a:off x="2908300" y="637870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77"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78"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79"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0"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150131</xdr:rowOff>
    </xdr:from>
    <xdr:ext cx="405111" cy="259045"/>
    <xdr:sp macro="" textlink="">
      <xdr:nvSpPr>
        <xdr:cNvPr id="81" name="n_1mainValue【図書館】&#10;有形固定資産減価償却率"/>
        <xdr:cNvSpPr txBox="1"/>
      </xdr:nvSpPr>
      <xdr:spPr>
        <a:xfrm>
          <a:off x="3582044"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76979</xdr:rowOff>
    </xdr:from>
    <xdr:ext cx="405111" cy="259045"/>
    <xdr:sp macro="" textlink="">
      <xdr:nvSpPr>
        <xdr:cNvPr id="82" name="n_2mainValue【図書館】&#10;有形固定資産減価償却率"/>
        <xdr:cNvSpPr txBox="1"/>
      </xdr:nvSpPr>
      <xdr:spPr>
        <a:xfrm>
          <a:off x="2705744"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4" name="直線コネクタ 103"/>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07"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08" name="直線コネクタ 107"/>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67835</xdr:rowOff>
    </xdr:from>
    <xdr:ext cx="469744" cy="259045"/>
    <xdr:sp macro="" textlink="">
      <xdr:nvSpPr>
        <xdr:cNvPr id="109" name="【図書館】&#10;一人当たり面積平均値テキスト"/>
        <xdr:cNvSpPr txBox="1"/>
      </xdr:nvSpPr>
      <xdr:spPr>
        <a:xfrm>
          <a:off x="105156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0" name="フローチャート: 判断 109"/>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1" name="フローチャート: 判断 110"/>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2" name="フローチャート: 判断 111"/>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3" name="フローチャート: 判断 112"/>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14" name="フローチャート: 判断 113"/>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75692</xdr:rowOff>
    </xdr:from>
    <xdr:to>
      <xdr:col>55</xdr:col>
      <xdr:colOff>50800</xdr:colOff>
      <xdr:row>41</xdr:row>
      <xdr:rowOff>5842</xdr:rowOff>
    </xdr:to>
    <xdr:sp macro="" textlink="">
      <xdr:nvSpPr>
        <xdr:cNvPr id="120" name="楕円 119"/>
        <xdr:cNvSpPr/>
      </xdr:nvSpPr>
      <xdr:spPr>
        <a:xfrm>
          <a:off x="10426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98569</xdr:rowOff>
    </xdr:from>
    <xdr:ext cx="469744" cy="259045"/>
    <xdr:sp macro="" textlink="">
      <xdr:nvSpPr>
        <xdr:cNvPr id="121" name="【図書館】&#10;一人当たり面積該当値テキスト"/>
        <xdr:cNvSpPr txBox="1"/>
      </xdr:nvSpPr>
      <xdr:spPr>
        <a:xfrm>
          <a:off x="10515600" y="678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22" name="楕円 121"/>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126492</xdr:rowOff>
    </xdr:to>
    <xdr:cxnSp macro="">
      <xdr:nvCxnSpPr>
        <xdr:cNvPr id="123" name="直線コネクタ 122"/>
        <xdr:cNvCxnSpPr/>
      </xdr:nvCxnSpPr>
      <xdr:spPr>
        <a:xfrm>
          <a:off x="9639300" y="6979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24" name="楕円 123"/>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112776</xdr:rowOff>
    </xdr:from>
    <xdr:to>
      <xdr:col>50</xdr:col>
      <xdr:colOff>114300</xdr:colOff>
      <xdr:row>40</xdr:row>
      <xdr:rowOff>121920</xdr:rowOff>
    </xdr:to>
    <xdr:cxnSp macro="">
      <xdr:nvCxnSpPr>
        <xdr:cNvPr id="125" name="直線コネクタ 124"/>
        <xdr:cNvCxnSpPr/>
      </xdr:nvCxnSpPr>
      <xdr:spPr>
        <a:xfrm>
          <a:off x="8750300" y="6970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26"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27"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28"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29"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30" name="n_1mainValue【図書館】&#10;一人当たり面積"/>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8653</xdr:rowOff>
    </xdr:from>
    <xdr:ext cx="469744" cy="259045"/>
    <xdr:sp macro="" textlink="">
      <xdr:nvSpPr>
        <xdr:cNvPr id="131" name="n_2mainValue【図書館】&#10;一人当たり面積"/>
        <xdr:cNvSpPr txBox="1"/>
      </xdr:nvSpPr>
      <xdr:spPr>
        <a:xfrm>
          <a:off x="8515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3" name="直線コネクタ 14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4" name="テキスト ボックス 14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5" name="直線コネクタ 14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6" name="テキスト ボックス 14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7" name="直線コネクタ 14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8" name="テキスト ボックス 14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1" name="直線コネクタ 15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2" name="テキスト ボックス 15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3" name="直線コネクタ 15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4" name="テキスト ボックス 15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5" name="直線コネクタ 15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6" name="テキスト ボックス 155"/>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0" name="直線コネクタ 159"/>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61"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2" name="直線コネクタ 161"/>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63"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64" name="直線コネクタ 163"/>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5"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6" name="フローチャート: 判断 165"/>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7" name="フローチャート: 判断 16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68" name="フローチャート: 判断 167"/>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69" name="フローチャート: 判断 168"/>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70" name="フローチャート: 判断 169"/>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6" name="楕円 175"/>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77" name="【体育館・プー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78" name="楕円 177"/>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60</xdr:row>
      <xdr:rowOff>22860</xdr:rowOff>
    </xdr:to>
    <xdr:cxnSp macro="">
      <xdr:nvCxnSpPr>
        <xdr:cNvPr id="179" name="直線コネクタ 178"/>
        <xdr:cNvCxnSpPr/>
      </xdr:nvCxnSpPr>
      <xdr:spPr>
        <a:xfrm>
          <a:off x="3797300" y="1024699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80" name="楕円 179"/>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131445</xdr:rowOff>
    </xdr:to>
    <xdr:cxnSp macro="">
      <xdr:nvCxnSpPr>
        <xdr:cNvPr id="181" name="直線コネクタ 180"/>
        <xdr:cNvCxnSpPr/>
      </xdr:nvCxnSpPr>
      <xdr:spPr>
        <a:xfrm>
          <a:off x="2908300" y="101841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2"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83" name="n_2ave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184" name="n_3aveValue【体育館・プール】&#10;有形固定資産減価償却率"/>
        <xdr:cNvSpPr txBox="1"/>
      </xdr:nvSpPr>
      <xdr:spPr>
        <a:xfrm>
          <a:off x="1816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185" name="n_4aveValue【体育館・プール】&#10;有形固定資産減価償却率"/>
        <xdr:cNvSpPr txBox="1"/>
      </xdr:nvSpPr>
      <xdr:spPr>
        <a:xfrm>
          <a:off x="927744" y="98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1922</xdr:rowOff>
    </xdr:from>
    <xdr:ext cx="405111" cy="259045"/>
    <xdr:sp macro="" textlink="">
      <xdr:nvSpPr>
        <xdr:cNvPr id="186" name="n_1mainValue【体育館・プール】&#10;有形固定資産減価償却率"/>
        <xdr:cNvSpPr txBox="1"/>
      </xdr:nvSpPr>
      <xdr:spPr>
        <a:xfrm>
          <a:off x="35820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87" name="n_2main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8" name="テキスト ボックス 19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14" name="直線コネクタ 213"/>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15"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16" name="直線コネクタ 215"/>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17"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18" name="直線コネクタ 217"/>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19" name="【体育館・プール】&#10;一人当たり面積平均値テキスト"/>
        <xdr:cNvSpPr txBox="1"/>
      </xdr:nvSpPr>
      <xdr:spPr>
        <a:xfrm>
          <a:off x="10515600" y="1065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20" name="フローチャート: 判断 219"/>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21" name="フローチャート: 判断 220"/>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2" name="フローチャート: 判断 221"/>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23" name="フローチャート: 判断 222"/>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24" name="フローチャート: 判断 223"/>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14515</xdr:rowOff>
    </xdr:from>
    <xdr:to>
      <xdr:col>55</xdr:col>
      <xdr:colOff>50800</xdr:colOff>
      <xdr:row>56</xdr:row>
      <xdr:rowOff>116115</xdr:rowOff>
    </xdr:to>
    <xdr:sp macro="" textlink="">
      <xdr:nvSpPr>
        <xdr:cNvPr id="230" name="楕円 229"/>
        <xdr:cNvSpPr/>
      </xdr:nvSpPr>
      <xdr:spPr>
        <a:xfrm>
          <a:off x="10426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37392</xdr:rowOff>
    </xdr:from>
    <xdr:ext cx="469744" cy="259045"/>
    <xdr:sp macro="" textlink="">
      <xdr:nvSpPr>
        <xdr:cNvPr id="231" name="【体育館・プール】&#10;一人当たり面積該当値テキスト"/>
        <xdr:cNvSpPr txBox="1"/>
      </xdr:nvSpPr>
      <xdr:spPr>
        <a:xfrm>
          <a:off x="10515600" y="94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120650</xdr:rowOff>
    </xdr:from>
    <xdr:to>
      <xdr:col>50</xdr:col>
      <xdr:colOff>165100</xdr:colOff>
      <xdr:row>56</xdr:row>
      <xdr:rowOff>50800</xdr:rowOff>
    </xdr:to>
    <xdr:sp macro="" textlink="">
      <xdr:nvSpPr>
        <xdr:cNvPr id="232" name="楕円 231"/>
        <xdr:cNvSpPr/>
      </xdr:nvSpPr>
      <xdr:spPr>
        <a:xfrm>
          <a:off x="958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0</xdr:rowOff>
    </xdr:from>
    <xdr:to>
      <xdr:col>55</xdr:col>
      <xdr:colOff>0</xdr:colOff>
      <xdr:row>56</xdr:row>
      <xdr:rowOff>65315</xdr:rowOff>
    </xdr:to>
    <xdr:cxnSp macro="">
      <xdr:nvCxnSpPr>
        <xdr:cNvPr id="233" name="直線コネクタ 232"/>
        <xdr:cNvCxnSpPr/>
      </xdr:nvCxnSpPr>
      <xdr:spPr>
        <a:xfrm>
          <a:off x="9639300" y="96012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55335</xdr:rowOff>
    </xdr:from>
    <xdr:to>
      <xdr:col>46</xdr:col>
      <xdr:colOff>38100</xdr:colOff>
      <xdr:row>55</xdr:row>
      <xdr:rowOff>156935</xdr:rowOff>
    </xdr:to>
    <xdr:sp macro="" textlink="">
      <xdr:nvSpPr>
        <xdr:cNvPr id="234" name="楕円 233"/>
        <xdr:cNvSpPr/>
      </xdr:nvSpPr>
      <xdr:spPr>
        <a:xfrm>
          <a:off x="8699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106135</xdr:rowOff>
    </xdr:from>
    <xdr:to>
      <xdr:col>50</xdr:col>
      <xdr:colOff>114300</xdr:colOff>
      <xdr:row>56</xdr:row>
      <xdr:rowOff>0</xdr:rowOff>
    </xdr:to>
    <xdr:cxnSp macro="">
      <xdr:nvCxnSpPr>
        <xdr:cNvPr id="235" name="直線コネクタ 234"/>
        <xdr:cNvCxnSpPr/>
      </xdr:nvCxnSpPr>
      <xdr:spPr>
        <a:xfrm>
          <a:off x="8750300" y="9535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macro="" textlink="">
      <xdr:nvSpPr>
        <xdr:cNvPr id="236" name="n_1aveValue【体育館・プール】&#10;一人当たり面積"/>
        <xdr:cNvSpPr txBox="1"/>
      </xdr:nvSpPr>
      <xdr:spPr>
        <a:xfrm>
          <a:off x="9391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37" name="n_2aveValue【体育館・プール】&#10;一人当たり面積"/>
        <xdr:cNvSpPr txBox="1"/>
      </xdr:nvSpPr>
      <xdr:spPr>
        <a:xfrm>
          <a:off x="8515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38"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39"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67327</xdr:rowOff>
    </xdr:from>
    <xdr:ext cx="469744" cy="259045"/>
    <xdr:sp macro="" textlink="">
      <xdr:nvSpPr>
        <xdr:cNvPr id="240" name="n_1mainValue【体育館・プール】&#10;一人当たり面積"/>
        <xdr:cNvSpPr txBox="1"/>
      </xdr:nvSpPr>
      <xdr:spPr>
        <a:xfrm>
          <a:off x="9391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2012</xdr:rowOff>
    </xdr:from>
    <xdr:ext cx="469744" cy="259045"/>
    <xdr:sp macro="" textlink="">
      <xdr:nvSpPr>
        <xdr:cNvPr id="241" name="n_2mainValue【体育館・プール】&#10;一人当たり面積"/>
        <xdr:cNvSpPr txBox="1"/>
      </xdr:nvSpPr>
      <xdr:spPr>
        <a:xfrm>
          <a:off x="8515427" y="926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66" name="直線コネクタ 265"/>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67"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68" name="直線コネクタ 267"/>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9"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0" name="直線コネクタ 269"/>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71" name="【福祉施設】&#10;有形固定資産減価償却率平均値テキスト"/>
        <xdr:cNvSpPr txBox="1"/>
      </xdr:nvSpPr>
      <xdr:spPr>
        <a:xfrm>
          <a:off x="4673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72" name="フローチャート: 判断 271"/>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3" name="フローチャート: 判断 272"/>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74" name="フローチャート: 判断 273"/>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75" name="フローチャート: 判断 274"/>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76" name="フローチャート: 判断 275"/>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282" name="楕円 281"/>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283" name="【福祉施設】&#10;有形固定資産減価償却率該当値テキスト"/>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284" name="楕円 283"/>
        <xdr:cNvSpPr/>
      </xdr:nvSpPr>
      <xdr:spPr>
        <a:xfrm>
          <a:off x="3746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80</xdr:row>
      <xdr:rowOff>118111</xdr:rowOff>
    </xdr:to>
    <xdr:cxnSp macro="">
      <xdr:nvCxnSpPr>
        <xdr:cNvPr id="285" name="直線コネクタ 284"/>
        <xdr:cNvCxnSpPr/>
      </xdr:nvCxnSpPr>
      <xdr:spPr>
        <a:xfrm flipV="1">
          <a:off x="3797300" y="1368933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86" name="楕円 285"/>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118111</xdr:rowOff>
    </xdr:to>
    <xdr:cxnSp macro="">
      <xdr:nvCxnSpPr>
        <xdr:cNvPr id="287" name="直線コネクタ 286"/>
        <xdr:cNvCxnSpPr/>
      </xdr:nvCxnSpPr>
      <xdr:spPr>
        <a:xfrm>
          <a:off x="2908300" y="13780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8"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289"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90" name="n_3ave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291"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13988</xdr:rowOff>
    </xdr:from>
    <xdr:ext cx="405111" cy="259045"/>
    <xdr:sp macro="" textlink="">
      <xdr:nvSpPr>
        <xdr:cNvPr id="292" name="n_1mainValue【福祉施設】&#10;有形固定資産減価償却率"/>
        <xdr:cNvSpPr txBox="1"/>
      </xdr:nvSpPr>
      <xdr:spPr>
        <a:xfrm>
          <a:off x="3582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93" name="n_2mainValue【福祉施設】&#10;有形固定資産減価償却率"/>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19" name="直線コネクタ 318"/>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2"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3" name="直線コネクタ 32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135545</xdr:rowOff>
    </xdr:from>
    <xdr:ext cx="469744" cy="259045"/>
    <xdr:sp macro="" textlink="">
      <xdr:nvSpPr>
        <xdr:cNvPr id="324" name="【福祉施設】&#10;一人当たり面積平均値テキスト"/>
        <xdr:cNvSpPr txBox="1"/>
      </xdr:nvSpPr>
      <xdr:spPr>
        <a:xfrm>
          <a:off x="10515600" y="1453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25" name="フローチャート: 判断 324"/>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26" name="フローチャート: 判断 325"/>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27" name="フローチャート: 判断 326"/>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28" name="フローチャート: 判断 327"/>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29" name="フローチャート: 判断 328"/>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19957</xdr:rowOff>
    </xdr:from>
    <xdr:to>
      <xdr:col>55</xdr:col>
      <xdr:colOff>50800</xdr:colOff>
      <xdr:row>84</xdr:row>
      <xdr:rowOff>121557</xdr:rowOff>
    </xdr:to>
    <xdr:sp macro="" textlink="">
      <xdr:nvSpPr>
        <xdr:cNvPr id="335" name="楕円 334"/>
        <xdr:cNvSpPr/>
      </xdr:nvSpPr>
      <xdr:spPr>
        <a:xfrm>
          <a:off x="10426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42834</xdr:rowOff>
    </xdr:from>
    <xdr:ext cx="469744" cy="259045"/>
    <xdr:sp macro="" textlink="">
      <xdr:nvSpPr>
        <xdr:cNvPr id="336" name="【福祉施設】&#10;一人当たり面積該当値テキスト"/>
        <xdr:cNvSpPr txBox="1"/>
      </xdr:nvSpPr>
      <xdr:spPr>
        <a:xfrm>
          <a:off x="105156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3629</xdr:rowOff>
    </xdr:from>
    <xdr:to>
      <xdr:col>50</xdr:col>
      <xdr:colOff>165100</xdr:colOff>
      <xdr:row>84</xdr:row>
      <xdr:rowOff>105229</xdr:rowOff>
    </xdr:to>
    <xdr:sp macro="" textlink="">
      <xdr:nvSpPr>
        <xdr:cNvPr id="337" name="楕円 336"/>
        <xdr:cNvSpPr/>
      </xdr:nvSpPr>
      <xdr:spPr>
        <a:xfrm>
          <a:off x="9588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54429</xdr:rowOff>
    </xdr:from>
    <xdr:to>
      <xdr:col>55</xdr:col>
      <xdr:colOff>0</xdr:colOff>
      <xdr:row>84</xdr:row>
      <xdr:rowOff>70757</xdr:rowOff>
    </xdr:to>
    <xdr:cxnSp macro="">
      <xdr:nvCxnSpPr>
        <xdr:cNvPr id="338" name="直線コネクタ 337"/>
        <xdr:cNvCxnSpPr/>
      </xdr:nvCxnSpPr>
      <xdr:spPr>
        <a:xfrm>
          <a:off x="9639300" y="144562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9" name="楕円 338"/>
        <xdr:cNvSpPr/>
      </xdr:nvSpPr>
      <xdr:spPr>
        <a:xfrm>
          <a:off x="869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54429</xdr:rowOff>
    </xdr:to>
    <xdr:cxnSp macro="">
      <xdr:nvCxnSpPr>
        <xdr:cNvPr id="340" name="直線コネクタ 339"/>
        <xdr:cNvCxnSpPr/>
      </xdr:nvCxnSpPr>
      <xdr:spPr>
        <a:xfrm>
          <a:off x="8750300" y="144170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94722</xdr:rowOff>
    </xdr:from>
    <xdr:ext cx="469744" cy="259045"/>
    <xdr:sp macro="" textlink="">
      <xdr:nvSpPr>
        <xdr:cNvPr id="341" name="n_1aveValue【福祉施設】&#10;一人当たり面積"/>
        <xdr:cNvSpPr txBox="1"/>
      </xdr:nvSpPr>
      <xdr:spPr>
        <a:xfrm>
          <a:off x="93917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42" name="n_2aveValue【福祉施設】&#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43"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44"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121756</xdr:rowOff>
    </xdr:from>
    <xdr:ext cx="469744" cy="259045"/>
    <xdr:sp macro="" textlink="">
      <xdr:nvSpPr>
        <xdr:cNvPr id="345" name="n_1mainValue【福祉施設】&#10;一人当たり面積"/>
        <xdr:cNvSpPr txBox="1"/>
      </xdr:nvSpPr>
      <xdr:spPr>
        <a:xfrm>
          <a:off x="9391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46" name="n_2main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7" name="テキスト ボックス 36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70" name="直線コネクタ 369"/>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71"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72" name="直線コネクタ 371"/>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73"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74" name="直線コネクタ 373"/>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375"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76" name="フローチャート: 判断 375"/>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77" name="フローチャート: 判断 376"/>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78" name="フローチャート: 判断 377"/>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79" name="フローチャート: 判断 378"/>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380" name="フローチャート: 判断 379"/>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86" name="楕円 385"/>
        <xdr:cNvSpPr/>
      </xdr:nvSpPr>
      <xdr:spPr>
        <a:xfrm>
          <a:off x="4584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8272</xdr:rowOff>
    </xdr:from>
    <xdr:ext cx="405111" cy="259045"/>
    <xdr:sp macro="" textlink="">
      <xdr:nvSpPr>
        <xdr:cNvPr id="387" name="【市民会館】&#10;有形固定資産減価償却率該当値テキスト"/>
        <xdr:cNvSpPr txBox="1"/>
      </xdr:nvSpPr>
      <xdr:spPr>
        <a:xfrm>
          <a:off x="4673600" y="178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99695</xdr:rowOff>
    </xdr:from>
    <xdr:to>
      <xdr:col>20</xdr:col>
      <xdr:colOff>38100</xdr:colOff>
      <xdr:row>105</xdr:row>
      <xdr:rowOff>29845</xdr:rowOff>
    </xdr:to>
    <xdr:sp macro="" textlink="">
      <xdr:nvSpPr>
        <xdr:cNvPr id="388" name="楕円 387"/>
        <xdr:cNvSpPr/>
      </xdr:nvSpPr>
      <xdr:spPr>
        <a:xfrm>
          <a:off x="3746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150495</xdr:rowOff>
    </xdr:from>
    <xdr:to>
      <xdr:col>24</xdr:col>
      <xdr:colOff>63500</xdr:colOff>
      <xdr:row>105</xdr:row>
      <xdr:rowOff>36195</xdr:rowOff>
    </xdr:to>
    <xdr:cxnSp macro="">
      <xdr:nvCxnSpPr>
        <xdr:cNvPr id="389" name="直線コネクタ 388"/>
        <xdr:cNvCxnSpPr/>
      </xdr:nvCxnSpPr>
      <xdr:spPr>
        <a:xfrm>
          <a:off x="3797300" y="179812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390" name="楕円 389"/>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106</xdr:row>
      <xdr:rowOff>0</xdr:rowOff>
    </xdr:to>
    <xdr:cxnSp macro="">
      <xdr:nvCxnSpPr>
        <xdr:cNvPr id="391" name="直線コネクタ 390"/>
        <xdr:cNvCxnSpPr/>
      </xdr:nvCxnSpPr>
      <xdr:spPr>
        <a:xfrm flipV="1">
          <a:off x="2908300" y="1798129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392"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393" name="n_2aveValue【市民会館】&#10;有形固定資産減価償却率"/>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394"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39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46372</xdr:rowOff>
    </xdr:from>
    <xdr:ext cx="405111" cy="259045"/>
    <xdr:sp macro="" textlink="">
      <xdr:nvSpPr>
        <xdr:cNvPr id="396" name="n_1mainValue【市民会館】&#10;有形固定資産減価償却率"/>
        <xdr:cNvSpPr txBox="1"/>
      </xdr:nvSpPr>
      <xdr:spPr>
        <a:xfrm>
          <a:off x="3582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397"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21" name="直線コネクタ 420"/>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2"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3" name="直線コネクタ 422"/>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24"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25" name="直線コネクタ 424"/>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2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7" name="フローチャート: 判断 42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28" name="フローチャート: 判断 427"/>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29" name="フローチャート: 判断 428"/>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30" name="フローチャート: 判断 429"/>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31" name="フローチャート: 判断 430"/>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17780</xdr:rowOff>
    </xdr:from>
    <xdr:to>
      <xdr:col>55</xdr:col>
      <xdr:colOff>50800</xdr:colOff>
      <xdr:row>104</xdr:row>
      <xdr:rowOff>119380</xdr:rowOff>
    </xdr:to>
    <xdr:sp macro="" textlink="">
      <xdr:nvSpPr>
        <xdr:cNvPr id="437" name="楕円 436"/>
        <xdr:cNvSpPr/>
      </xdr:nvSpPr>
      <xdr:spPr>
        <a:xfrm>
          <a:off x="10426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40657</xdr:rowOff>
    </xdr:from>
    <xdr:ext cx="469744" cy="259045"/>
    <xdr:sp macro="" textlink="">
      <xdr:nvSpPr>
        <xdr:cNvPr id="438" name="【市民会館】&#10;一人当たり面積該当値テキスト"/>
        <xdr:cNvSpPr txBox="1"/>
      </xdr:nvSpPr>
      <xdr:spPr>
        <a:xfrm>
          <a:off x="10515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158750</xdr:rowOff>
    </xdr:from>
    <xdr:to>
      <xdr:col>50</xdr:col>
      <xdr:colOff>165100</xdr:colOff>
      <xdr:row>104</xdr:row>
      <xdr:rowOff>88900</xdr:rowOff>
    </xdr:to>
    <xdr:sp macro="" textlink="">
      <xdr:nvSpPr>
        <xdr:cNvPr id="439" name="楕円 438"/>
        <xdr:cNvSpPr/>
      </xdr:nvSpPr>
      <xdr:spPr>
        <a:xfrm>
          <a:off x="9588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38100</xdr:rowOff>
    </xdr:from>
    <xdr:to>
      <xdr:col>55</xdr:col>
      <xdr:colOff>0</xdr:colOff>
      <xdr:row>104</xdr:row>
      <xdr:rowOff>68580</xdr:rowOff>
    </xdr:to>
    <xdr:cxnSp macro="">
      <xdr:nvCxnSpPr>
        <xdr:cNvPr id="440" name="直線コネクタ 439"/>
        <xdr:cNvCxnSpPr/>
      </xdr:nvCxnSpPr>
      <xdr:spPr>
        <a:xfrm>
          <a:off x="9639300" y="17868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128270</xdr:rowOff>
    </xdr:from>
    <xdr:to>
      <xdr:col>46</xdr:col>
      <xdr:colOff>38100</xdr:colOff>
      <xdr:row>104</xdr:row>
      <xdr:rowOff>58420</xdr:rowOff>
    </xdr:to>
    <xdr:sp macro="" textlink="">
      <xdr:nvSpPr>
        <xdr:cNvPr id="441" name="楕円 440"/>
        <xdr:cNvSpPr/>
      </xdr:nvSpPr>
      <xdr:spPr>
        <a:xfrm>
          <a:off x="8699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xdr:rowOff>
    </xdr:from>
    <xdr:to>
      <xdr:col>50</xdr:col>
      <xdr:colOff>114300</xdr:colOff>
      <xdr:row>104</xdr:row>
      <xdr:rowOff>38100</xdr:rowOff>
    </xdr:to>
    <xdr:cxnSp macro="">
      <xdr:nvCxnSpPr>
        <xdr:cNvPr id="442" name="直線コネクタ 441"/>
        <xdr:cNvCxnSpPr/>
      </xdr:nvCxnSpPr>
      <xdr:spPr>
        <a:xfrm>
          <a:off x="8750300" y="1783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43"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44"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45"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46"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105427</xdr:rowOff>
    </xdr:from>
    <xdr:ext cx="469744" cy="259045"/>
    <xdr:sp macro="" textlink="">
      <xdr:nvSpPr>
        <xdr:cNvPr id="447" name="n_1mainValue【市民会館】&#10;一人当たり面積"/>
        <xdr:cNvSpPr txBox="1"/>
      </xdr:nvSpPr>
      <xdr:spPr>
        <a:xfrm>
          <a:off x="9391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74947</xdr:rowOff>
    </xdr:from>
    <xdr:ext cx="469744" cy="259045"/>
    <xdr:sp macro="" textlink="">
      <xdr:nvSpPr>
        <xdr:cNvPr id="448" name="n_2mainValue【市民会館】&#10;一人当たり面積"/>
        <xdr:cNvSpPr txBox="1"/>
      </xdr:nvSpPr>
      <xdr:spPr>
        <a:xfrm>
          <a:off x="8515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9" name="テキスト ボックス 4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9" name="テキスト ボックス 46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1" name="テキスト ボックス 47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73" name="直線コネクタ 472"/>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74"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476"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477" name="直線コネクタ 476"/>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478"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79" name="フローチャート: 判断 478"/>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80" name="フローチャート: 判断 479"/>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81" name="フローチャート: 判断 480"/>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482" name="フローチャート: 判断 481"/>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88" name="楕円 487"/>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489"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90" name="楕円 489"/>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491" name="直線コネクタ 490"/>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92" name="楕円 491"/>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493" name="直線コネクタ 492"/>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494"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495"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496"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497"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498"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0" name="テキスト ボックス 50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2" name="テキスト ボックス 51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4" name="テキスト ボックス 51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6" name="テキスト ボックス 51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8" name="テキスト ボックス 51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0" name="テキスト ボックス 51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2" name="テキスト ボックス 5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24" name="直線コネクタ 523"/>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25"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26" name="直線コネクタ 525"/>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27"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28" name="直線コネクタ 527"/>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29"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30" name="フローチャート: 判断 529"/>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31" name="フローチャート: 判断 530"/>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32" name="フローチャート: 判断 531"/>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33" name="フローチャート: 判断 532"/>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153460</xdr:rowOff>
    </xdr:from>
    <xdr:to>
      <xdr:col>116</xdr:col>
      <xdr:colOff>114300</xdr:colOff>
      <xdr:row>36</xdr:row>
      <xdr:rowOff>83610</xdr:rowOff>
    </xdr:to>
    <xdr:sp macro="" textlink="">
      <xdr:nvSpPr>
        <xdr:cNvPr id="539" name="楕円 538"/>
        <xdr:cNvSpPr/>
      </xdr:nvSpPr>
      <xdr:spPr>
        <a:xfrm>
          <a:off x="22110700" y="61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4887</xdr:rowOff>
    </xdr:from>
    <xdr:ext cx="534377" cy="259045"/>
    <xdr:sp macro="" textlink="">
      <xdr:nvSpPr>
        <xdr:cNvPr id="540" name="【一般廃棄物処理施設】&#10;一人当たり有形固定資産（償却資産）額該当値テキスト"/>
        <xdr:cNvSpPr txBox="1"/>
      </xdr:nvSpPr>
      <xdr:spPr>
        <a:xfrm>
          <a:off x="22199600" y="60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159338</xdr:rowOff>
    </xdr:from>
    <xdr:to>
      <xdr:col>112</xdr:col>
      <xdr:colOff>38100</xdr:colOff>
      <xdr:row>36</xdr:row>
      <xdr:rowOff>89488</xdr:rowOff>
    </xdr:to>
    <xdr:sp macro="" textlink="">
      <xdr:nvSpPr>
        <xdr:cNvPr id="541" name="楕円 540"/>
        <xdr:cNvSpPr/>
      </xdr:nvSpPr>
      <xdr:spPr>
        <a:xfrm>
          <a:off x="21272500" y="61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32810</xdr:rowOff>
    </xdr:from>
    <xdr:to>
      <xdr:col>116</xdr:col>
      <xdr:colOff>63500</xdr:colOff>
      <xdr:row>36</xdr:row>
      <xdr:rowOff>38688</xdr:rowOff>
    </xdr:to>
    <xdr:cxnSp macro="">
      <xdr:nvCxnSpPr>
        <xdr:cNvPr id="542" name="直線コネクタ 541"/>
        <xdr:cNvCxnSpPr/>
      </xdr:nvCxnSpPr>
      <xdr:spPr>
        <a:xfrm flipV="1">
          <a:off x="21323300" y="6205010"/>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150597</xdr:rowOff>
    </xdr:from>
    <xdr:to>
      <xdr:col>107</xdr:col>
      <xdr:colOff>101600</xdr:colOff>
      <xdr:row>36</xdr:row>
      <xdr:rowOff>80747</xdr:rowOff>
    </xdr:to>
    <xdr:sp macro="" textlink="">
      <xdr:nvSpPr>
        <xdr:cNvPr id="543" name="楕円 542"/>
        <xdr:cNvSpPr/>
      </xdr:nvSpPr>
      <xdr:spPr>
        <a:xfrm>
          <a:off x="20383500" y="61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29947</xdr:rowOff>
    </xdr:from>
    <xdr:to>
      <xdr:col>111</xdr:col>
      <xdr:colOff>177800</xdr:colOff>
      <xdr:row>36</xdr:row>
      <xdr:rowOff>38688</xdr:rowOff>
    </xdr:to>
    <xdr:cxnSp macro="">
      <xdr:nvCxnSpPr>
        <xdr:cNvPr id="544" name="直線コネクタ 543"/>
        <xdr:cNvCxnSpPr/>
      </xdr:nvCxnSpPr>
      <xdr:spPr>
        <a:xfrm>
          <a:off x="20434300" y="6202147"/>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45"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27677</xdr:rowOff>
    </xdr:from>
    <xdr:ext cx="534377" cy="259045"/>
    <xdr:sp macro="" textlink="">
      <xdr:nvSpPr>
        <xdr:cNvPr id="546" name="n_2aveValue【一般廃棄物処理施設】&#10;一人当たり有形固定資産（償却資産）額"/>
        <xdr:cNvSpPr txBox="1"/>
      </xdr:nvSpPr>
      <xdr:spPr>
        <a:xfrm>
          <a:off x="20167111" y="65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547"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106015</xdr:rowOff>
    </xdr:from>
    <xdr:ext cx="534377" cy="259045"/>
    <xdr:sp macro="" textlink="">
      <xdr:nvSpPr>
        <xdr:cNvPr id="548" name="n_1mainValue【一般廃棄物処理施設】&#10;一人当たり有形固定資産（償却資産）額"/>
        <xdr:cNvSpPr txBox="1"/>
      </xdr:nvSpPr>
      <xdr:spPr>
        <a:xfrm>
          <a:off x="21043411" y="59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97274</xdr:rowOff>
    </xdr:from>
    <xdr:ext cx="599010" cy="259045"/>
    <xdr:sp macro="" textlink="">
      <xdr:nvSpPr>
        <xdr:cNvPr id="549" name="n_2mainValue【一般廃棄物処理施設】&#10;一人当たり有形固定資産（償却資産）額"/>
        <xdr:cNvSpPr txBox="1"/>
      </xdr:nvSpPr>
      <xdr:spPr>
        <a:xfrm>
          <a:off x="20134795" y="592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1" name="直線コネクタ 5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2" name="テキスト ボックス 56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3" name="直線コネクタ 5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4" name="テキスト ボックス 5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5" name="直線コネクタ 5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6" name="テキスト ボックス 5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7" name="直線コネクタ 5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8" name="テキスト ボックス 5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9" name="直線コネクタ 5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0" name="テキスト ボックス 56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2" name="テキスト ボックス 57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574" name="直線コネクタ 573"/>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75"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76" name="直線コネクタ 575"/>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577"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578" name="直線コネクタ 577"/>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579"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80" name="フローチャート: 判断 579"/>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81" name="フローチャート: 判断 580"/>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82" name="フローチャート: 判断 581"/>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583" name="フローチャート: 判断 582"/>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584" name="フローチャート: 判断 583"/>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90" name="楕円 589"/>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7637</xdr:rowOff>
    </xdr:from>
    <xdr:ext cx="405111" cy="259045"/>
    <xdr:sp macro="" textlink="">
      <xdr:nvSpPr>
        <xdr:cNvPr id="591" name="【保健センター・保健所】&#10;有形固定資産減価償却率該当値テキスト"/>
        <xdr:cNvSpPr txBox="1"/>
      </xdr:nvSpPr>
      <xdr:spPr>
        <a:xfrm>
          <a:off x="163576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592" name="楕円 591"/>
        <xdr:cNvSpPr/>
      </xdr:nvSpPr>
      <xdr:spPr>
        <a:xfrm>
          <a:off x="1543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80010</xdr:rowOff>
    </xdr:to>
    <xdr:cxnSp macro="">
      <xdr:nvCxnSpPr>
        <xdr:cNvPr id="593" name="直線コネクタ 592"/>
        <xdr:cNvCxnSpPr/>
      </xdr:nvCxnSpPr>
      <xdr:spPr>
        <a:xfrm>
          <a:off x="15481300" y="101555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594" name="楕円 593"/>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40005</xdr:rowOff>
    </xdr:from>
    <xdr:to>
      <xdr:col>81</xdr:col>
      <xdr:colOff>50800</xdr:colOff>
      <xdr:row>59</xdr:row>
      <xdr:rowOff>43815</xdr:rowOff>
    </xdr:to>
    <xdr:cxnSp macro="">
      <xdr:nvCxnSpPr>
        <xdr:cNvPr id="595" name="直線コネクタ 594"/>
        <xdr:cNvCxnSpPr/>
      </xdr:nvCxnSpPr>
      <xdr:spPr>
        <a:xfrm flipV="1">
          <a:off x="14592300" y="10155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596"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97"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98"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599"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81932</xdr:rowOff>
    </xdr:from>
    <xdr:ext cx="405111" cy="259045"/>
    <xdr:sp macro="" textlink="">
      <xdr:nvSpPr>
        <xdr:cNvPr id="600" name="n_1mainValue【保健センター・保健所】&#10;有形固定資産減価償却率"/>
        <xdr:cNvSpPr txBox="1"/>
      </xdr:nvSpPr>
      <xdr:spPr>
        <a:xfrm>
          <a:off x="152660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85742</xdr:rowOff>
    </xdr:from>
    <xdr:ext cx="405111" cy="259045"/>
    <xdr:sp macro="" textlink="">
      <xdr:nvSpPr>
        <xdr:cNvPr id="601" name="n_2mainValue【保健センター・保健所】&#10;有形固定資産減価償却率"/>
        <xdr:cNvSpPr txBox="1"/>
      </xdr:nvSpPr>
      <xdr:spPr>
        <a:xfrm>
          <a:off x="14389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25" name="直線コネクタ 624"/>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7" name="直線コネクタ 62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30"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31" name="フローチャート: 判断 63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32" name="フローチャート: 判断 631"/>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33" name="フローチャート: 判断 632"/>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34" name="フローチャート: 判断 63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35" name="フローチャート: 判断 63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641" name="楕円 640"/>
        <xdr:cNvSpPr/>
      </xdr:nvSpPr>
      <xdr:spPr>
        <a:xfrm>
          <a:off x="22110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86377</xdr:rowOff>
    </xdr:from>
    <xdr:ext cx="469744" cy="259045"/>
    <xdr:sp macro="" textlink="">
      <xdr:nvSpPr>
        <xdr:cNvPr id="642" name="【保健センター・保健所】&#10;一人当たり面積該当値テキスト"/>
        <xdr:cNvSpPr txBox="1"/>
      </xdr:nvSpPr>
      <xdr:spPr>
        <a:xfrm>
          <a:off x="221996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643" name="楕円 642"/>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114300</xdr:rowOff>
    </xdr:to>
    <xdr:cxnSp macro="">
      <xdr:nvCxnSpPr>
        <xdr:cNvPr id="644" name="直線コネクタ 643"/>
        <xdr:cNvCxnSpPr/>
      </xdr:nvCxnSpPr>
      <xdr:spPr>
        <a:xfrm>
          <a:off x="21323300" y="10210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101600</xdr:rowOff>
    </xdr:from>
    <xdr:to>
      <xdr:col>107</xdr:col>
      <xdr:colOff>101600</xdr:colOff>
      <xdr:row>59</xdr:row>
      <xdr:rowOff>31750</xdr:rowOff>
    </xdr:to>
    <xdr:sp macro="" textlink="">
      <xdr:nvSpPr>
        <xdr:cNvPr id="645" name="楕円 644"/>
        <xdr:cNvSpPr/>
      </xdr:nvSpPr>
      <xdr:spPr>
        <a:xfrm>
          <a:off x="2038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152400</xdr:rowOff>
    </xdr:from>
    <xdr:to>
      <xdr:col>111</xdr:col>
      <xdr:colOff>177800</xdr:colOff>
      <xdr:row>59</xdr:row>
      <xdr:rowOff>95250</xdr:rowOff>
    </xdr:to>
    <xdr:cxnSp macro="">
      <xdr:nvCxnSpPr>
        <xdr:cNvPr id="646" name="直線コネクタ 645"/>
        <xdr:cNvCxnSpPr/>
      </xdr:nvCxnSpPr>
      <xdr:spPr>
        <a:xfrm>
          <a:off x="20434300" y="10096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47"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48"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49"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50"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651" name="n_1mainValue【保健センター・保健所】&#10;一人当たり面積"/>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48277</xdr:rowOff>
    </xdr:from>
    <xdr:ext cx="469744" cy="259045"/>
    <xdr:sp macro="" textlink="">
      <xdr:nvSpPr>
        <xdr:cNvPr id="652" name="n_2mainValue【保健センター・保健所】&#10;一人当たり面積"/>
        <xdr:cNvSpPr txBox="1"/>
      </xdr:nvSpPr>
      <xdr:spPr>
        <a:xfrm>
          <a:off x="20199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54" name="正方形/長方形 65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55" name="正方形/長方形 65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56" name="正方形/長方形 65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7" name="正方形/長方形 65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60" name="正方形/長方形 65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61" name="正方形/長方形 66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62" name="正方形/長方形 66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63" name="正方形/長方形 66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7" name="テキスト ボックス 6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5" name="テキスト ボックス 68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88" name="直線コネクタ 687"/>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89"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90" name="直線コネクタ 689"/>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91"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92" name="直線コネクタ 691"/>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693"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94" name="フローチャート: 判断 693"/>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95" name="フローチャート: 判断 694"/>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96" name="フローチャート: 判断 695"/>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97" name="フローチャート: 判断 696"/>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98" name="フローチャート: 判断 697"/>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04" name="楕円 703"/>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05"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xdr:rowOff>
    </xdr:from>
    <xdr:to>
      <xdr:col>81</xdr:col>
      <xdr:colOff>101600</xdr:colOff>
      <xdr:row>106</xdr:row>
      <xdr:rowOff>115570</xdr:rowOff>
    </xdr:to>
    <xdr:sp macro="" textlink="">
      <xdr:nvSpPr>
        <xdr:cNvPr id="706" name="楕円 705"/>
        <xdr:cNvSpPr/>
      </xdr:nvSpPr>
      <xdr:spPr>
        <a:xfrm>
          <a:off x="1543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99061</xdr:rowOff>
    </xdr:to>
    <xdr:cxnSp macro="">
      <xdr:nvCxnSpPr>
        <xdr:cNvPr id="707" name="直線コネクタ 706"/>
        <xdr:cNvCxnSpPr/>
      </xdr:nvCxnSpPr>
      <xdr:spPr>
        <a:xfrm>
          <a:off x="15481300" y="18238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145414</xdr:rowOff>
    </xdr:from>
    <xdr:to>
      <xdr:col>76</xdr:col>
      <xdr:colOff>165100</xdr:colOff>
      <xdr:row>106</xdr:row>
      <xdr:rowOff>75564</xdr:rowOff>
    </xdr:to>
    <xdr:sp macro="" textlink="">
      <xdr:nvSpPr>
        <xdr:cNvPr id="708" name="楕円 707"/>
        <xdr:cNvSpPr/>
      </xdr:nvSpPr>
      <xdr:spPr>
        <a:xfrm>
          <a:off x="14541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24764</xdr:rowOff>
    </xdr:from>
    <xdr:to>
      <xdr:col>81</xdr:col>
      <xdr:colOff>50800</xdr:colOff>
      <xdr:row>106</xdr:row>
      <xdr:rowOff>64770</xdr:rowOff>
    </xdr:to>
    <xdr:cxnSp macro="">
      <xdr:nvCxnSpPr>
        <xdr:cNvPr id="709" name="直線コネクタ 708"/>
        <xdr:cNvCxnSpPr/>
      </xdr:nvCxnSpPr>
      <xdr:spPr>
        <a:xfrm>
          <a:off x="14592300" y="181984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710" name="n_1aveValue【庁舎】&#10;有形固定資産減価償却率"/>
        <xdr:cNvSpPr txBox="1"/>
      </xdr:nvSpPr>
      <xdr:spPr>
        <a:xfrm>
          <a:off x="15266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11" name="n_2aveValue【庁舎】&#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712"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713" name="n_4aveValue【庁舎】&#10;有形固定資産減価償却率"/>
        <xdr:cNvSpPr txBox="1"/>
      </xdr:nvSpPr>
      <xdr:spPr>
        <a:xfrm>
          <a:off x="12611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106697</xdr:rowOff>
    </xdr:from>
    <xdr:ext cx="405111" cy="259045"/>
    <xdr:sp macro="" textlink="">
      <xdr:nvSpPr>
        <xdr:cNvPr id="714" name="n_1mainValue【庁舎】&#10;有形固定資産減価償却率"/>
        <xdr:cNvSpPr txBox="1"/>
      </xdr:nvSpPr>
      <xdr:spPr>
        <a:xfrm>
          <a:off x="15266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66691</xdr:rowOff>
    </xdr:from>
    <xdr:ext cx="405111" cy="259045"/>
    <xdr:sp macro="" textlink="">
      <xdr:nvSpPr>
        <xdr:cNvPr id="715" name="n_2mainValue【庁舎】&#10;有形固定資産減価償却率"/>
        <xdr:cNvSpPr txBox="1"/>
      </xdr:nvSpPr>
      <xdr:spPr>
        <a:xfrm>
          <a:off x="14389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6" name="直線コネクタ 7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7" name="テキスト ボックス 7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8" name="直線コネクタ 7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9" name="テキスト ボックス 7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0" name="直線コネクタ 7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1" name="テキスト ボックス 7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2" name="直線コネクタ 7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3" name="テキスト ボックス 7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4" name="直線コネクタ 7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5" name="テキスト ボックス 7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6" name="直線コネクタ 7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7" name="テキスト ボックス 7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41" name="直線コネクタ 740"/>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42"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43" name="直線コネクタ 74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44"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45" name="直線コネクタ 744"/>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46"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47" name="フローチャート: 判断 746"/>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48" name="フローチャート: 判断 747"/>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49" name="フローチャート: 判断 748"/>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50" name="フローチャート: 判断 749"/>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51" name="フローチャート: 判断 750"/>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30299</xdr:rowOff>
    </xdr:from>
    <xdr:to>
      <xdr:col>116</xdr:col>
      <xdr:colOff>114300</xdr:colOff>
      <xdr:row>105</xdr:row>
      <xdr:rowOff>131899</xdr:rowOff>
    </xdr:to>
    <xdr:sp macro="" textlink="">
      <xdr:nvSpPr>
        <xdr:cNvPr id="757" name="楕円 756"/>
        <xdr:cNvSpPr/>
      </xdr:nvSpPr>
      <xdr:spPr>
        <a:xfrm>
          <a:off x="22110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53176</xdr:rowOff>
    </xdr:from>
    <xdr:ext cx="469744" cy="259045"/>
    <xdr:sp macro="" textlink="">
      <xdr:nvSpPr>
        <xdr:cNvPr id="758" name="【庁舎】&#10;一人当たり面積該当値テキスト"/>
        <xdr:cNvSpPr txBox="1"/>
      </xdr:nvSpPr>
      <xdr:spPr>
        <a:xfrm>
          <a:off x="22199600" y="178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759" name="楕円 758"/>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58238</xdr:rowOff>
    </xdr:from>
    <xdr:to>
      <xdr:col>116</xdr:col>
      <xdr:colOff>63500</xdr:colOff>
      <xdr:row>105</xdr:row>
      <xdr:rowOff>81099</xdr:rowOff>
    </xdr:to>
    <xdr:cxnSp macro="">
      <xdr:nvCxnSpPr>
        <xdr:cNvPr id="760" name="直線コネクタ 759"/>
        <xdr:cNvCxnSpPr/>
      </xdr:nvCxnSpPr>
      <xdr:spPr>
        <a:xfrm>
          <a:off x="21323300" y="180604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152763</xdr:rowOff>
    </xdr:from>
    <xdr:to>
      <xdr:col>107</xdr:col>
      <xdr:colOff>101600</xdr:colOff>
      <xdr:row>105</xdr:row>
      <xdr:rowOff>82913</xdr:rowOff>
    </xdr:to>
    <xdr:sp macro="" textlink="">
      <xdr:nvSpPr>
        <xdr:cNvPr id="761" name="楕円 760"/>
        <xdr:cNvSpPr/>
      </xdr:nvSpPr>
      <xdr:spPr>
        <a:xfrm>
          <a:off x="2038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32113</xdr:rowOff>
    </xdr:from>
    <xdr:to>
      <xdr:col>111</xdr:col>
      <xdr:colOff>177800</xdr:colOff>
      <xdr:row>105</xdr:row>
      <xdr:rowOff>58238</xdr:rowOff>
    </xdr:to>
    <xdr:cxnSp macro="">
      <xdr:nvCxnSpPr>
        <xdr:cNvPr id="762" name="直線コネクタ 761"/>
        <xdr:cNvCxnSpPr/>
      </xdr:nvCxnSpPr>
      <xdr:spPr>
        <a:xfrm>
          <a:off x="20434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763" name="n_1aveValue【庁舎】&#10;一人当たり面積"/>
        <xdr:cNvSpPr txBox="1"/>
      </xdr:nvSpPr>
      <xdr:spPr>
        <a:xfrm>
          <a:off x="210757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764" name="n_2aveValue【庁舎】&#10;一人当たり面積"/>
        <xdr:cNvSpPr txBox="1"/>
      </xdr:nvSpPr>
      <xdr:spPr>
        <a:xfrm>
          <a:off x="20199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765"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66"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767"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99440</xdr:rowOff>
    </xdr:from>
    <xdr:ext cx="469744" cy="259045"/>
    <xdr:sp macro="" textlink="">
      <xdr:nvSpPr>
        <xdr:cNvPr id="768" name="n_2mainValue【庁舎】&#10;一人当たり面積"/>
        <xdr:cNvSpPr txBox="1"/>
      </xdr:nvSpPr>
      <xdr:spPr>
        <a:xfrm>
          <a:off x="20199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本分析表に記載された施設類型に関する本区の有形固定資産減価償却率は類似団体内平均値とほぼ同程度となっている。　　　　　　　　　　　　　　　　　　　　　　　　　　　　　　　　　　　　　　　　　　　　　　　　　　　　　　　　　　　　　　　　　　　　　　　　　　　　　　　　　　　　　　　　　　　　　　　　　　　　　　　　　　　　　　　　　　　　　　　　　　　　　　　　　　　　　　　　　　　市民会館については、平成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年度より類似団体内平均値を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a:t>
          </a:r>
          <a:r>
            <a:rPr kumimoji="1" lang="ja-JP" altLang="en-US" sz="1300">
              <a:latin typeface="ＭＳ Ｐゴシック" panose="020B0600070205080204" pitchFamily="50" charset="-128"/>
              <a:ea typeface="ＭＳ Ｐゴシック" panose="020B0600070205080204" pitchFamily="50" charset="-128"/>
            </a:rPr>
            <a:t>回っているが、これは中央会館において平成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年度に老朽化対策として、大規模改修工事を行ったことにより、減価償却率が低く抑えられたことによる。保健センター・保健所については、有形固定資産減価償却率が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55.2</a:t>
          </a:r>
          <a:r>
            <a:rPr kumimoji="1" lang="ja-JP" altLang="en-US" sz="1300">
              <a:latin typeface="ＭＳ Ｐゴシック" panose="020B0600070205080204" pitchFamily="50" charset="-128"/>
              <a:ea typeface="ＭＳ Ｐゴシック" panose="020B0600070205080204" pitchFamily="50" charset="-128"/>
            </a:rPr>
            <a:t>％で類似団体内平均値を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a:t>
          </a:r>
          <a:r>
            <a:rPr kumimoji="1" lang="ja-JP" altLang="en-US" sz="1300">
              <a:latin typeface="ＭＳ Ｐゴシック" panose="020B0600070205080204" pitchFamily="50" charset="-128"/>
              <a:ea typeface="ＭＳ Ｐゴシック" panose="020B0600070205080204" pitchFamily="50" charset="-128"/>
            </a:rPr>
            <a:t>回っているが、これは中央区保健所の老朽化による数値が占める割合が大きい。庁舎については、本庁舎の有形固定資産減価償却率が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％であり、建物の老朽化が認められる。本区では本庁舎の建て替えについて検討を行っている。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168,361
159,887
10.21
101,113,510
98,299,968
2,300,360
53,872,809
17,614,358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財政力指数は、前年度に比べ</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ポイントの減であったが、類似団体を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財政力指数は、過去３カ年の平均値であるが、単年度で見ると、平成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に対して、令和元年度は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これは分子となる基準財政収入額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特別区民税の増などに伴</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、分母となる基準財政需要額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が都市計画交付金対象事業費のうち、本来令和元年度・２年度に算定される額が、平成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年度に前倒しで算定されたことなどにより財産費が減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となったことによるものである。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151606</xdr:rowOff>
    </xdr:from>
    <xdr:to>
      <xdr:col>23</xdr:col>
      <xdr:colOff>133350</xdr:colOff>
      <xdr:row>41</xdr:row>
      <xdr:rowOff>166688</xdr:rowOff>
    </xdr:to>
    <xdr:cxnSp macro="">
      <xdr:nvCxnSpPr>
        <xdr:cNvPr id="73" name="直線コネクタ 72"/>
        <xdr:cNvCxnSpPr/>
      </xdr:nvCxnSpPr>
      <xdr:spPr>
        <a:xfrm>
          <a:off x="4114800" y="7181056"/>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121444</xdr:rowOff>
    </xdr:from>
    <xdr:to>
      <xdr:col>19</xdr:col>
      <xdr:colOff>133350</xdr:colOff>
      <xdr:row>41</xdr:row>
      <xdr:rowOff>151606</xdr:rowOff>
    </xdr:to>
    <xdr:cxnSp macro="">
      <xdr:nvCxnSpPr>
        <xdr:cNvPr id="76" name="直線コネクタ 75"/>
        <xdr:cNvCxnSpPr/>
      </xdr:nvCxnSpPr>
      <xdr:spPr>
        <a:xfrm>
          <a:off x="3225800" y="715089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121444</xdr:rowOff>
    </xdr:from>
    <xdr:to>
      <xdr:col>15</xdr:col>
      <xdr:colOff>82550</xdr:colOff>
      <xdr:row>41</xdr:row>
      <xdr:rowOff>121444</xdr:rowOff>
    </xdr:to>
    <xdr:cxnSp macro="">
      <xdr:nvCxnSpPr>
        <xdr:cNvPr id="79" name="直線コネクタ 78"/>
        <xdr:cNvCxnSpPr/>
      </xdr:nvCxnSpPr>
      <xdr:spPr>
        <a:xfrm>
          <a:off x="2336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121444</xdr:rowOff>
    </xdr:from>
    <xdr:to>
      <xdr:col>11</xdr:col>
      <xdr:colOff>31750</xdr:colOff>
      <xdr:row>41</xdr:row>
      <xdr:rowOff>121444</xdr:rowOff>
    </xdr:to>
    <xdr:cxnSp macro="">
      <xdr:nvCxnSpPr>
        <xdr:cNvPr id="82" name="直線コネクタ 81"/>
        <xdr:cNvCxnSpPr/>
      </xdr:nvCxnSpPr>
      <xdr:spPr>
        <a:xfrm>
          <a:off x="1447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115888</xdr:rowOff>
    </xdr:from>
    <xdr:to>
      <xdr:col>23</xdr:col>
      <xdr:colOff>184150</xdr:colOff>
      <xdr:row>42</xdr:row>
      <xdr:rowOff>46038</xdr:rowOff>
    </xdr:to>
    <xdr:sp macro="" textlink="">
      <xdr:nvSpPr>
        <xdr:cNvPr id="92" name="楕円 91"/>
        <xdr:cNvSpPr/>
      </xdr:nvSpPr>
      <xdr:spPr>
        <a:xfrm>
          <a:off x="4902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132415</xdr:rowOff>
    </xdr:from>
    <xdr:ext cx="762000" cy="259045"/>
    <xdr:sp macro="" textlink="">
      <xdr:nvSpPr>
        <xdr:cNvPr id="93" name="財政力該当値テキスト"/>
        <xdr:cNvSpPr txBox="1"/>
      </xdr:nvSpPr>
      <xdr:spPr>
        <a:xfrm>
          <a:off x="50419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100806</xdr:rowOff>
    </xdr:from>
    <xdr:to>
      <xdr:col>19</xdr:col>
      <xdr:colOff>184150</xdr:colOff>
      <xdr:row>42</xdr:row>
      <xdr:rowOff>30956</xdr:rowOff>
    </xdr:to>
    <xdr:sp macro="" textlink="">
      <xdr:nvSpPr>
        <xdr:cNvPr id="94" name="楕円 93"/>
        <xdr:cNvSpPr/>
      </xdr:nvSpPr>
      <xdr:spPr>
        <a:xfrm>
          <a:off x="4064000" y="7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41133</xdr:rowOff>
    </xdr:from>
    <xdr:ext cx="736600" cy="259045"/>
    <xdr:sp macro="" textlink="">
      <xdr:nvSpPr>
        <xdr:cNvPr id="95" name="テキスト ボックス 94"/>
        <xdr:cNvSpPr txBox="1"/>
      </xdr:nvSpPr>
      <xdr:spPr>
        <a:xfrm>
          <a:off x="3733800" y="689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70644</xdr:rowOff>
    </xdr:from>
    <xdr:to>
      <xdr:col>15</xdr:col>
      <xdr:colOff>133350</xdr:colOff>
      <xdr:row>42</xdr:row>
      <xdr:rowOff>794</xdr:rowOff>
    </xdr:to>
    <xdr:sp macro="" textlink="">
      <xdr:nvSpPr>
        <xdr:cNvPr id="96" name="楕円 95"/>
        <xdr:cNvSpPr/>
      </xdr:nvSpPr>
      <xdr:spPr>
        <a:xfrm>
          <a:off x="3175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10971</xdr:rowOff>
    </xdr:from>
    <xdr:ext cx="762000" cy="259045"/>
    <xdr:sp macro="" textlink="">
      <xdr:nvSpPr>
        <xdr:cNvPr id="97" name="テキスト ボックス 96"/>
        <xdr:cNvSpPr txBox="1"/>
      </xdr:nvSpPr>
      <xdr:spPr>
        <a:xfrm>
          <a:off x="2844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70644</xdr:rowOff>
    </xdr:from>
    <xdr:to>
      <xdr:col>11</xdr:col>
      <xdr:colOff>82550</xdr:colOff>
      <xdr:row>42</xdr:row>
      <xdr:rowOff>794</xdr:rowOff>
    </xdr:to>
    <xdr:sp macro="" textlink="">
      <xdr:nvSpPr>
        <xdr:cNvPr id="98" name="楕円 97"/>
        <xdr:cNvSpPr/>
      </xdr:nvSpPr>
      <xdr:spPr>
        <a:xfrm>
          <a:off x="2286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10971</xdr:rowOff>
    </xdr:from>
    <xdr:ext cx="762000" cy="259045"/>
    <xdr:sp macro="" textlink="">
      <xdr:nvSpPr>
        <xdr:cNvPr id="99" name="テキスト ボックス 98"/>
        <xdr:cNvSpPr txBox="1"/>
      </xdr:nvSpPr>
      <xdr:spPr>
        <a:xfrm>
          <a:off x="1955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70644</xdr:rowOff>
    </xdr:from>
    <xdr:to>
      <xdr:col>7</xdr:col>
      <xdr:colOff>31750</xdr:colOff>
      <xdr:row>42</xdr:row>
      <xdr:rowOff>794</xdr:rowOff>
    </xdr:to>
    <xdr:sp macro="" textlink="">
      <xdr:nvSpPr>
        <xdr:cNvPr id="100" name="楕円 99"/>
        <xdr:cNvSpPr/>
      </xdr:nvSpPr>
      <xdr:spPr>
        <a:xfrm>
          <a:off x="1397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10971</xdr:rowOff>
    </xdr:from>
    <xdr:ext cx="762000" cy="259045"/>
    <xdr:sp macro="" textlink="">
      <xdr:nvSpPr>
        <xdr:cNvPr id="101" name="テキスト ボックス 100"/>
        <xdr:cNvSpPr txBox="1"/>
      </xdr:nvSpPr>
      <xdr:spPr>
        <a:xfrm>
          <a:off x="1066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適正水準の範囲内となった。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これは、分子となる経常経費充当一般財源等が、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物件費の増や保育所施設型給付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などによる扶助費の増などにより増加した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1524</xdr:rowOff>
    </xdr:from>
    <xdr:to>
      <xdr:col>23</xdr:col>
      <xdr:colOff>133350</xdr:colOff>
      <xdr:row>60</xdr:row>
      <xdr:rowOff>15748</xdr:rowOff>
    </xdr:to>
    <xdr:cxnSp macro="">
      <xdr:nvCxnSpPr>
        <xdr:cNvPr id="134" name="直線コネクタ 133"/>
        <xdr:cNvCxnSpPr/>
      </xdr:nvCxnSpPr>
      <xdr:spPr>
        <a:xfrm>
          <a:off x="4114800" y="9945624"/>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1524</xdr:rowOff>
    </xdr:from>
    <xdr:to>
      <xdr:col>19</xdr:col>
      <xdr:colOff>133350</xdr:colOff>
      <xdr:row>60</xdr:row>
      <xdr:rowOff>6096</xdr:rowOff>
    </xdr:to>
    <xdr:cxnSp macro="">
      <xdr:nvCxnSpPr>
        <xdr:cNvPr id="137" name="直線コネクタ 136"/>
        <xdr:cNvCxnSpPr/>
      </xdr:nvCxnSpPr>
      <xdr:spPr>
        <a:xfrm flipV="1">
          <a:off x="3225800" y="994562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9" name="テキスト ボックス 138"/>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61</xdr:row>
      <xdr:rowOff>95250</xdr:rowOff>
    </xdr:to>
    <xdr:cxnSp macro="">
      <xdr:nvCxnSpPr>
        <xdr:cNvPr id="140" name="直線コネクタ 139"/>
        <xdr:cNvCxnSpPr/>
      </xdr:nvCxnSpPr>
      <xdr:spPr>
        <a:xfrm flipV="1">
          <a:off x="2336800" y="102930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42" name="テキスト ボックス 141"/>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61</xdr:row>
      <xdr:rowOff>95250</xdr:rowOff>
    </xdr:to>
    <xdr:cxnSp macro="">
      <xdr:nvCxnSpPr>
        <xdr:cNvPr id="143" name="直線コネクタ 142"/>
        <xdr:cNvCxnSpPr/>
      </xdr:nvCxnSpPr>
      <xdr:spPr>
        <a:xfrm>
          <a:off x="1447800" y="103703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5" name="テキスト ボックス 144"/>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47" name="テキスト ボックス 14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136398</xdr:rowOff>
    </xdr:from>
    <xdr:to>
      <xdr:col>23</xdr:col>
      <xdr:colOff>184150</xdr:colOff>
      <xdr:row>60</xdr:row>
      <xdr:rowOff>66548</xdr:rowOff>
    </xdr:to>
    <xdr:sp macro="" textlink="">
      <xdr:nvSpPr>
        <xdr:cNvPr id="153" name="楕円 152"/>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152925</xdr:rowOff>
    </xdr:from>
    <xdr:ext cx="762000" cy="259045"/>
    <xdr:sp macro="" textlink="">
      <xdr:nvSpPr>
        <xdr:cNvPr id="154" name="財政構造の弾力性該当値テキスト"/>
        <xdr:cNvSpPr txBox="1"/>
      </xdr:nvSpPr>
      <xdr:spPr>
        <a:xfrm>
          <a:off x="5041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122174</xdr:rowOff>
    </xdr:from>
    <xdr:to>
      <xdr:col>19</xdr:col>
      <xdr:colOff>184150</xdr:colOff>
      <xdr:row>58</xdr:row>
      <xdr:rowOff>52324</xdr:rowOff>
    </xdr:to>
    <xdr:sp macro="" textlink="">
      <xdr:nvSpPr>
        <xdr:cNvPr id="155" name="楕円 154"/>
        <xdr:cNvSpPr/>
      </xdr:nvSpPr>
      <xdr:spPr>
        <a:xfrm>
          <a:off x="4064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62501</xdr:rowOff>
    </xdr:from>
    <xdr:ext cx="736600" cy="259045"/>
    <xdr:sp macro="" textlink="">
      <xdr:nvSpPr>
        <xdr:cNvPr id="156" name="テキスト ボックス 155"/>
        <xdr:cNvSpPr txBox="1"/>
      </xdr:nvSpPr>
      <xdr:spPr>
        <a:xfrm>
          <a:off x="3733800" y="96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7" name="楕円 156"/>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8" name="テキスト ボックス 157"/>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9" name="楕円 158"/>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60" name="テキスト ボックス 159"/>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61" name="楕円 160"/>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62" name="テキスト ボックス 161"/>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職員数の増加に伴う人件費の増や、消費税増税に伴う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物件費の増により増加したものである。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なお、類似団体平均を上回っている要因は、基礎的な事務に要する人件費・物件費等は人口規模に関らず一定程度必要となることによるものであり、人口規模の小さい自治体に見られる傾向である。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137235</xdr:rowOff>
    </xdr:from>
    <xdr:to>
      <xdr:col>23</xdr:col>
      <xdr:colOff>133350</xdr:colOff>
      <xdr:row>83</xdr:row>
      <xdr:rowOff>157200</xdr:rowOff>
    </xdr:to>
    <xdr:cxnSp macro="">
      <xdr:nvCxnSpPr>
        <xdr:cNvPr id="195" name="直線コネクタ 194"/>
        <xdr:cNvCxnSpPr/>
      </xdr:nvCxnSpPr>
      <xdr:spPr>
        <a:xfrm>
          <a:off x="4114800" y="14367585"/>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137235</xdr:rowOff>
    </xdr:from>
    <xdr:to>
      <xdr:col>19</xdr:col>
      <xdr:colOff>133350</xdr:colOff>
      <xdr:row>83</xdr:row>
      <xdr:rowOff>146019</xdr:rowOff>
    </xdr:to>
    <xdr:cxnSp macro="">
      <xdr:nvCxnSpPr>
        <xdr:cNvPr id="198" name="直線コネクタ 197"/>
        <xdr:cNvCxnSpPr/>
      </xdr:nvCxnSpPr>
      <xdr:spPr>
        <a:xfrm flipV="1">
          <a:off x="3225800" y="1436758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146019</xdr:rowOff>
    </xdr:from>
    <xdr:to>
      <xdr:col>15</xdr:col>
      <xdr:colOff>82550</xdr:colOff>
      <xdr:row>84</xdr:row>
      <xdr:rowOff>13500</xdr:rowOff>
    </xdr:to>
    <xdr:cxnSp macro="">
      <xdr:nvCxnSpPr>
        <xdr:cNvPr id="201" name="直線コネクタ 200"/>
        <xdr:cNvCxnSpPr/>
      </xdr:nvCxnSpPr>
      <xdr:spPr>
        <a:xfrm flipV="1">
          <a:off x="2336800" y="14376369"/>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13500</xdr:rowOff>
    </xdr:from>
    <xdr:to>
      <xdr:col>11</xdr:col>
      <xdr:colOff>31750</xdr:colOff>
      <xdr:row>84</xdr:row>
      <xdr:rowOff>55051</xdr:rowOff>
    </xdr:to>
    <xdr:cxnSp macro="">
      <xdr:nvCxnSpPr>
        <xdr:cNvPr id="204" name="直線コネクタ 203"/>
        <xdr:cNvCxnSpPr/>
      </xdr:nvCxnSpPr>
      <xdr:spPr>
        <a:xfrm flipV="1">
          <a:off x="1447800" y="14415300"/>
          <a:ext cx="8890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106400</xdr:rowOff>
    </xdr:from>
    <xdr:to>
      <xdr:col>23</xdr:col>
      <xdr:colOff>184150</xdr:colOff>
      <xdr:row>84</xdr:row>
      <xdr:rowOff>36550</xdr:rowOff>
    </xdr:to>
    <xdr:sp macro="" textlink="">
      <xdr:nvSpPr>
        <xdr:cNvPr id="214" name="楕円 213"/>
        <xdr:cNvSpPr/>
      </xdr:nvSpPr>
      <xdr:spPr>
        <a:xfrm>
          <a:off x="4902200" y="143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78477</xdr:rowOff>
    </xdr:from>
    <xdr:ext cx="762000" cy="259045"/>
    <xdr:sp macro="" textlink="">
      <xdr:nvSpPr>
        <xdr:cNvPr id="215" name="人件費・物件費等の状況該当値テキスト"/>
        <xdr:cNvSpPr txBox="1"/>
      </xdr:nvSpPr>
      <xdr:spPr>
        <a:xfrm>
          <a:off x="5041900" y="143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86435</xdr:rowOff>
    </xdr:from>
    <xdr:to>
      <xdr:col>19</xdr:col>
      <xdr:colOff>184150</xdr:colOff>
      <xdr:row>84</xdr:row>
      <xdr:rowOff>16585</xdr:rowOff>
    </xdr:to>
    <xdr:sp macro="" textlink="">
      <xdr:nvSpPr>
        <xdr:cNvPr id="216" name="楕円 215"/>
        <xdr:cNvSpPr/>
      </xdr:nvSpPr>
      <xdr:spPr>
        <a:xfrm>
          <a:off x="4064000" y="143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1362</xdr:rowOff>
    </xdr:from>
    <xdr:ext cx="736600" cy="259045"/>
    <xdr:sp macro="" textlink="">
      <xdr:nvSpPr>
        <xdr:cNvPr id="217" name="テキスト ボックス 216"/>
        <xdr:cNvSpPr txBox="1"/>
      </xdr:nvSpPr>
      <xdr:spPr>
        <a:xfrm>
          <a:off x="3733800" y="14403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95219</xdr:rowOff>
    </xdr:from>
    <xdr:to>
      <xdr:col>15</xdr:col>
      <xdr:colOff>133350</xdr:colOff>
      <xdr:row>84</xdr:row>
      <xdr:rowOff>25369</xdr:rowOff>
    </xdr:to>
    <xdr:sp macro="" textlink="">
      <xdr:nvSpPr>
        <xdr:cNvPr id="218" name="楕円 217"/>
        <xdr:cNvSpPr/>
      </xdr:nvSpPr>
      <xdr:spPr>
        <a:xfrm>
          <a:off x="3175000" y="143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10146</xdr:rowOff>
    </xdr:from>
    <xdr:ext cx="762000" cy="259045"/>
    <xdr:sp macro="" textlink="">
      <xdr:nvSpPr>
        <xdr:cNvPr id="219" name="テキスト ボックス 218"/>
        <xdr:cNvSpPr txBox="1"/>
      </xdr:nvSpPr>
      <xdr:spPr>
        <a:xfrm>
          <a:off x="2844800" y="1441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134150</xdr:rowOff>
    </xdr:from>
    <xdr:to>
      <xdr:col>11</xdr:col>
      <xdr:colOff>82550</xdr:colOff>
      <xdr:row>84</xdr:row>
      <xdr:rowOff>64300</xdr:rowOff>
    </xdr:to>
    <xdr:sp macro="" textlink="">
      <xdr:nvSpPr>
        <xdr:cNvPr id="220" name="楕円 219"/>
        <xdr:cNvSpPr/>
      </xdr:nvSpPr>
      <xdr:spPr>
        <a:xfrm>
          <a:off x="2286000" y="143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49077</xdr:rowOff>
    </xdr:from>
    <xdr:ext cx="762000" cy="259045"/>
    <xdr:sp macro="" textlink="">
      <xdr:nvSpPr>
        <xdr:cNvPr id="221" name="テキスト ボックス 220"/>
        <xdr:cNvSpPr txBox="1"/>
      </xdr:nvSpPr>
      <xdr:spPr>
        <a:xfrm>
          <a:off x="1955800" y="1445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4251</xdr:rowOff>
    </xdr:from>
    <xdr:to>
      <xdr:col>7</xdr:col>
      <xdr:colOff>31750</xdr:colOff>
      <xdr:row>84</xdr:row>
      <xdr:rowOff>105851</xdr:rowOff>
    </xdr:to>
    <xdr:sp macro="" textlink="">
      <xdr:nvSpPr>
        <xdr:cNvPr id="222" name="楕円 221"/>
        <xdr:cNvSpPr/>
      </xdr:nvSpPr>
      <xdr:spPr>
        <a:xfrm>
          <a:off x="1397000" y="14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90628</xdr:rowOff>
    </xdr:from>
    <xdr:ext cx="762000" cy="259045"/>
    <xdr:sp macro="" textlink="">
      <xdr:nvSpPr>
        <xdr:cNvPr id="223" name="テキスト ボックス 222"/>
        <xdr:cNvSpPr txBox="1"/>
      </xdr:nvSpPr>
      <xdr:spPr>
        <a:xfrm>
          <a:off x="1066800" y="14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給与制度は特別区全体で統一的に運用されているが、本区においては、主に国の職員数の構成比が高い「経験年数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年未満」に該当する職員の平均給料月額が国と比較して高いことから、ラスパイレス指数が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ポイントを超えている。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91016</xdr:rowOff>
    </xdr:to>
    <xdr:cxnSp macro="">
      <xdr:nvCxnSpPr>
        <xdr:cNvPr id="252" name="直線コネクタ 251"/>
        <xdr:cNvCxnSpPr/>
      </xdr:nvCxnSpPr>
      <xdr:spPr>
        <a:xfrm flipV="1">
          <a:off x="17018000" y="1380066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63093</xdr:rowOff>
    </xdr:from>
    <xdr:ext cx="762000" cy="259045"/>
    <xdr:sp macro="" textlink="">
      <xdr:nvSpPr>
        <xdr:cNvPr id="253"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91016</xdr:rowOff>
    </xdr:from>
    <xdr:to>
      <xdr:col>81</xdr:col>
      <xdr:colOff>133350</xdr:colOff>
      <xdr:row>87</xdr:row>
      <xdr:rowOff>91016</xdr:rowOff>
    </xdr:to>
    <xdr:cxnSp macro="">
      <xdr:nvCxnSpPr>
        <xdr:cNvPr id="254" name="直線コネクタ 253"/>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120650</xdr:rowOff>
    </xdr:to>
    <xdr:cxnSp macro="">
      <xdr:nvCxnSpPr>
        <xdr:cNvPr id="257" name="直線コネクタ 256"/>
        <xdr:cNvCxnSpPr/>
      </xdr:nvCxnSpPr>
      <xdr:spPr>
        <a:xfrm flipV="1">
          <a:off x="16179800" y="1500716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149877</xdr:rowOff>
    </xdr:from>
    <xdr:ext cx="762000" cy="259045"/>
    <xdr:sp macro="" textlink="">
      <xdr:nvSpPr>
        <xdr:cNvPr id="258" name="給与水準   （国との比較）平均値テキスト"/>
        <xdr:cNvSpPr txBox="1"/>
      </xdr:nvSpPr>
      <xdr:spPr>
        <a:xfrm>
          <a:off x="17106900" y="1403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59" name="フローチャート: 判断 258"/>
        <xdr:cNvSpPr/>
      </xdr:nvSpPr>
      <xdr:spPr>
        <a:xfrm>
          <a:off x="169672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160866</xdr:rowOff>
    </xdr:to>
    <xdr:cxnSp macro="">
      <xdr:nvCxnSpPr>
        <xdr:cNvPr id="260" name="直線コネクタ 259"/>
        <xdr:cNvCxnSpPr/>
      </xdr:nvCxnSpPr>
      <xdr:spPr>
        <a:xfrm flipV="1">
          <a:off x="15290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1" name="フローチャート: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2" name="テキスト ボックス 26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160866</xdr:rowOff>
    </xdr:to>
    <xdr:cxnSp macro="">
      <xdr:nvCxnSpPr>
        <xdr:cNvPr id="263" name="直線コネクタ 262"/>
        <xdr:cNvCxnSpPr/>
      </xdr:nvCxnSpPr>
      <xdr:spPr>
        <a:xfrm>
          <a:off x="14401800" y="150473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131234</xdr:rowOff>
    </xdr:to>
    <xdr:cxnSp macro="">
      <xdr:nvCxnSpPr>
        <xdr:cNvPr id="266" name="直線コネクタ 265"/>
        <xdr:cNvCxnSpPr/>
      </xdr:nvCxnSpPr>
      <xdr:spPr>
        <a:xfrm>
          <a:off x="13512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69" name="フローチャート: 判断 268"/>
        <xdr:cNvSpPr/>
      </xdr:nvSpPr>
      <xdr:spPr>
        <a:xfrm>
          <a:off x="13462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70" name="テキスト ボックス 269"/>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107543</xdr:rowOff>
    </xdr:from>
    <xdr:ext cx="762000" cy="259045"/>
    <xdr:sp macro="" textlink="">
      <xdr:nvSpPr>
        <xdr:cNvPr id="277"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0" name="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2" name="楕円 281"/>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3" name="テキスト ボックス 282"/>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人減少した。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これは、令和元年度において本区の職員は増加しているものの、それを上回る人口増加の影響によるものである。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なお、類似団体平均を上回っているのは、基礎的な事務に要する職員数は人口規模に関わらず一定程度必要であることが要因であり、人口規模の小さい自治体に見られる傾向である。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16873</xdr:rowOff>
    </xdr:from>
    <xdr:to>
      <xdr:col>81</xdr:col>
      <xdr:colOff>44450</xdr:colOff>
      <xdr:row>62</xdr:row>
      <xdr:rowOff>31810</xdr:rowOff>
    </xdr:to>
    <xdr:cxnSp macro="">
      <xdr:nvCxnSpPr>
        <xdr:cNvPr id="322" name="直線コネクタ 321"/>
        <xdr:cNvCxnSpPr/>
      </xdr:nvCxnSpPr>
      <xdr:spPr>
        <a:xfrm flipV="1">
          <a:off x="16179800" y="10646773"/>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3"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4" name="フローチャート: 判断 323"/>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31810</xdr:rowOff>
    </xdr:from>
    <xdr:to>
      <xdr:col>77</xdr:col>
      <xdr:colOff>44450</xdr:colOff>
      <xdr:row>62</xdr:row>
      <xdr:rowOff>36406</xdr:rowOff>
    </xdr:to>
    <xdr:cxnSp macro="">
      <xdr:nvCxnSpPr>
        <xdr:cNvPr id="325" name="直線コネクタ 324"/>
        <xdr:cNvCxnSpPr/>
      </xdr:nvCxnSpPr>
      <xdr:spPr>
        <a:xfrm flipV="1">
          <a:off x="15290800" y="1066171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6" name="フローチャート: 判断 325"/>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7" name="テキスト ボックス 326"/>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70878</xdr:rowOff>
    </xdr:to>
    <xdr:cxnSp macro="">
      <xdr:nvCxnSpPr>
        <xdr:cNvPr id="328" name="直線コネクタ 327"/>
        <xdr:cNvCxnSpPr/>
      </xdr:nvCxnSpPr>
      <xdr:spPr>
        <a:xfrm flipV="1">
          <a:off x="14401800" y="1066630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9" name="フローチャート: 判断 328"/>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30" name="テキスト ボックス 329"/>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70878</xdr:rowOff>
    </xdr:from>
    <xdr:to>
      <xdr:col>68</xdr:col>
      <xdr:colOff>152400</xdr:colOff>
      <xdr:row>62</xdr:row>
      <xdr:rowOff>98455</xdr:rowOff>
    </xdr:to>
    <xdr:cxnSp macro="">
      <xdr:nvCxnSpPr>
        <xdr:cNvPr id="331" name="直線コネクタ 330"/>
        <xdr:cNvCxnSpPr/>
      </xdr:nvCxnSpPr>
      <xdr:spPr>
        <a:xfrm flipV="1">
          <a:off x="13512800" y="1070077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5" name="テキスト ボックス 334"/>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137523</xdr:rowOff>
    </xdr:from>
    <xdr:to>
      <xdr:col>81</xdr:col>
      <xdr:colOff>95250</xdr:colOff>
      <xdr:row>62</xdr:row>
      <xdr:rowOff>67673</xdr:rowOff>
    </xdr:to>
    <xdr:sp macro="" textlink="">
      <xdr:nvSpPr>
        <xdr:cNvPr id="341" name="楕円 340"/>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109600</xdr:rowOff>
    </xdr:from>
    <xdr:ext cx="762000" cy="259045"/>
    <xdr:sp macro="" textlink="">
      <xdr:nvSpPr>
        <xdr:cNvPr id="342" name="定員管理の状況該当値テキスト"/>
        <xdr:cNvSpPr txBox="1"/>
      </xdr:nvSpPr>
      <xdr:spPr>
        <a:xfrm>
          <a:off x="17106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152460</xdr:rowOff>
    </xdr:from>
    <xdr:to>
      <xdr:col>77</xdr:col>
      <xdr:colOff>95250</xdr:colOff>
      <xdr:row>62</xdr:row>
      <xdr:rowOff>82610</xdr:rowOff>
    </xdr:to>
    <xdr:sp macro="" textlink="">
      <xdr:nvSpPr>
        <xdr:cNvPr id="343" name="楕円 342"/>
        <xdr:cNvSpPr/>
      </xdr:nvSpPr>
      <xdr:spPr>
        <a:xfrm>
          <a:off x="16129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67387</xdr:rowOff>
    </xdr:from>
    <xdr:ext cx="736600" cy="259045"/>
    <xdr:sp macro="" textlink="">
      <xdr:nvSpPr>
        <xdr:cNvPr id="344" name="テキスト ボックス 343"/>
        <xdr:cNvSpPr txBox="1"/>
      </xdr:nvSpPr>
      <xdr:spPr>
        <a:xfrm>
          <a:off x="15798800" y="1069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5" name="楕円 344"/>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71983</xdr:rowOff>
    </xdr:from>
    <xdr:ext cx="762000" cy="259045"/>
    <xdr:sp macro="" textlink="">
      <xdr:nvSpPr>
        <xdr:cNvPr id="346" name="テキスト ボックス 345"/>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20078</xdr:rowOff>
    </xdr:from>
    <xdr:to>
      <xdr:col>68</xdr:col>
      <xdr:colOff>203200</xdr:colOff>
      <xdr:row>62</xdr:row>
      <xdr:rowOff>121678</xdr:rowOff>
    </xdr:to>
    <xdr:sp macro="" textlink="">
      <xdr:nvSpPr>
        <xdr:cNvPr id="347" name="楕円 346"/>
        <xdr:cNvSpPr/>
      </xdr:nvSpPr>
      <xdr:spPr>
        <a:xfrm>
          <a:off x="14351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106455</xdr:rowOff>
    </xdr:from>
    <xdr:ext cx="762000" cy="259045"/>
    <xdr:sp macro="" textlink="">
      <xdr:nvSpPr>
        <xdr:cNvPr id="348" name="テキスト ボックス 347"/>
        <xdr:cNvSpPr txBox="1"/>
      </xdr:nvSpPr>
      <xdr:spPr>
        <a:xfrm>
          <a:off x="14020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47655</xdr:rowOff>
    </xdr:from>
    <xdr:to>
      <xdr:col>64</xdr:col>
      <xdr:colOff>152400</xdr:colOff>
      <xdr:row>62</xdr:row>
      <xdr:rowOff>149255</xdr:rowOff>
    </xdr:to>
    <xdr:sp macro="" textlink="">
      <xdr:nvSpPr>
        <xdr:cNvPr id="349" name="楕円 348"/>
        <xdr:cNvSpPr/>
      </xdr:nvSpPr>
      <xdr:spPr>
        <a:xfrm>
          <a:off x="13462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134032</xdr:rowOff>
    </xdr:from>
    <xdr:ext cx="762000" cy="259045"/>
    <xdr:sp macro="" textlink="">
      <xdr:nvSpPr>
        <xdr:cNvPr id="350" name="テキスト ボックス 349"/>
        <xdr:cNvSpPr txBox="1"/>
      </xdr:nvSpPr>
      <xdr:spPr>
        <a:xfrm>
          <a:off x="13131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京橋プラザ建物取得（割賦）の減や公債費（元利償還金）の増などにより単年度比較では前年度と同ポイントであるものの、公債費に準ずる債務負担行為に係る経費のうち、商工業融資等の利子補給が継続して減となっていること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カ年平均で改善したものである。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14817</xdr:rowOff>
    </xdr:to>
    <xdr:cxnSp macro="">
      <xdr:nvCxnSpPr>
        <xdr:cNvPr id="376" name="直線コネクタ 375"/>
        <xdr:cNvCxnSpPr/>
      </xdr:nvCxnSpPr>
      <xdr:spPr>
        <a:xfrm flipV="1">
          <a:off x="17018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158344</xdr:rowOff>
    </xdr:from>
    <xdr:ext cx="762000" cy="259045"/>
    <xdr:sp macro="" textlink="">
      <xdr:nvSpPr>
        <xdr:cNvPr id="377"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14817</xdr:rowOff>
    </xdr:from>
    <xdr:to>
      <xdr:col>81</xdr:col>
      <xdr:colOff>133350</xdr:colOff>
      <xdr:row>43</xdr:row>
      <xdr:rowOff>14817</xdr:rowOff>
    </xdr:to>
    <xdr:cxnSp macro="">
      <xdr:nvCxnSpPr>
        <xdr:cNvPr id="378" name="直線コネクタ 377"/>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166158</xdr:rowOff>
    </xdr:from>
    <xdr:to>
      <xdr:col>81</xdr:col>
      <xdr:colOff>44450</xdr:colOff>
      <xdr:row>43</xdr:row>
      <xdr:rowOff>14817</xdr:rowOff>
    </xdr:to>
    <xdr:cxnSp macro="">
      <xdr:nvCxnSpPr>
        <xdr:cNvPr id="381" name="直線コネクタ 380"/>
        <xdr:cNvCxnSpPr/>
      </xdr:nvCxnSpPr>
      <xdr:spPr>
        <a:xfrm flipV="1">
          <a:off x="16179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134002</xdr:rowOff>
    </xdr:from>
    <xdr:ext cx="762000" cy="259045"/>
    <xdr:sp macro="" textlink="">
      <xdr:nvSpPr>
        <xdr:cNvPr id="382"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383" name="フローチャート: 判断 382"/>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14817</xdr:rowOff>
    </xdr:to>
    <xdr:cxnSp macro="">
      <xdr:nvCxnSpPr>
        <xdr:cNvPr id="384" name="直線コネクタ 383"/>
        <xdr:cNvCxnSpPr/>
      </xdr:nvCxnSpPr>
      <xdr:spPr>
        <a:xfrm>
          <a:off x="15290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137583</xdr:rowOff>
    </xdr:from>
    <xdr:to>
      <xdr:col>77</xdr:col>
      <xdr:colOff>95250</xdr:colOff>
      <xdr:row>39</xdr:row>
      <xdr:rowOff>67733</xdr:rowOff>
    </xdr:to>
    <xdr:sp macro="" textlink="">
      <xdr:nvSpPr>
        <xdr:cNvPr id="385" name="フローチャート: 判断 384"/>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386" name="テキスト ボックス 385"/>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55033</xdr:rowOff>
    </xdr:to>
    <xdr:cxnSp macro="">
      <xdr:nvCxnSpPr>
        <xdr:cNvPr id="387" name="直線コネクタ 386"/>
        <xdr:cNvCxnSpPr/>
      </xdr:nvCxnSpPr>
      <xdr:spPr>
        <a:xfrm flipV="1">
          <a:off x="14401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8" name="フローチャート: 判断 387"/>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9" name="テキスト ボックス 388"/>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135467</xdr:rowOff>
    </xdr:to>
    <xdr:cxnSp macro="">
      <xdr:nvCxnSpPr>
        <xdr:cNvPr id="390" name="直線コネクタ 389"/>
        <xdr:cNvCxnSpPr/>
      </xdr:nvCxnSpPr>
      <xdr:spPr>
        <a:xfrm flipV="1">
          <a:off x="13512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1" name="フローチャート: 判断 390"/>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2" name="テキスト ボックス 391"/>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393" name="フローチャート: 判断 392"/>
        <xdr:cNvSpPr/>
      </xdr:nvSpPr>
      <xdr:spPr>
        <a:xfrm>
          <a:off x="13462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394" name="テキスト ボックス 393"/>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115358</xdr:rowOff>
    </xdr:from>
    <xdr:to>
      <xdr:col>81</xdr:col>
      <xdr:colOff>95250</xdr:colOff>
      <xdr:row>43</xdr:row>
      <xdr:rowOff>45508</xdr:rowOff>
    </xdr:to>
    <xdr:sp macro="" textlink="">
      <xdr:nvSpPr>
        <xdr:cNvPr id="400" name="楕円 399"/>
        <xdr:cNvSpPr/>
      </xdr:nvSpPr>
      <xdr:spPr>
        <a:xfrm>
          <a:off x="16967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11235</xdr:rowOff>
    </xdr:from>
    <xdr:ext cx="762000" cy="259045"/>
    <xdr:sp macro="" textlink="">
      <xdr:nvSpPr>
        <xdr:cNvPr id="401" name="公債費負担の状況該当値テキスト"/>
        <xdr:cNvSpPr txBox="1"/>
      </xdr:nvSpPr>
      <xdr:spPr>
        <a:xfrm>
          <a:off x="17106900" y="721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4" name="楕円 40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5" name="テキスト ボックス 40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6" name="楕円 405"/>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7" name="テキスト ボックス 406"/>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8" name="楕円 407"/>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9" name="テキスト ボックス 408"/>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依然として充当可能財源等が将来負担額を上回っていることからマイナスの数値（「－」表記）となっている。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地方債現在高の増などによる将来負担額の増加に加え、教育施設整備基金の取崩しによる減などにより充当可能財源等が減少しており、対前年度比において将来負担は増加している。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168,361
159,887
10.21
101,113,510
98,299,968
2,300,360
53,872,809
17,614,358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人件費に関する経常経費充当一般財源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などに伴い分母となる経常一般財源等が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38</xdr:row>
      <xdr:rowOff>25400</xdr:rowOff>
    </xdr:to>
    <xdr:cxnSp macro="">
      <xdr:nvCxnSpPr>
        <xdr:cNvPr id="66" name="直線コネクタ 65"/>
        <xdr:cNvCxnSpPr/>
      </xdr:nvCxnSpPr>
      <xdr:spPr>
        <a:xfrm>
          <a:off x="3987800" y="6438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38</xdr:row>
      <xdr:rowOff>114300</xdr:rowOff>
    </xdr:to>
    <xdr:cxnSp macro="">
      <xdr:nvCxnSpPr>
        <xdr:cNvPr id="69" name="直線コネクタ 68"/>
        <xdr:cNvCxnSpPr/>
      </xdr:nvCxnSpPr>
      <xdr:spPr>
        <a:xfrm flipV="1">
          <a:off x="3098800" y="6438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114300</xdr:rowOff>
    </xdr:from>
    <xdr:to>
      <xdr:col>15</xdr:col>
      <xdr:colOff>98425</xdr:colOff>
      <xdr:row>39</xdr:row>
      <xdr:rowOff>146050</xdr:rowOff>
    </xdr:to>
    <xdr:cxnSp macro="">
      <xdr:nvCxnSpPr>
        <xdr:cNvPr id="72" name="直線コネクタ 71"/>
        <xdr:cNvCxnSpPr/>
      </xdr:nvCxnSpPr>
      <xdr:spPr>
        <a:xfrm flipV="1">
          <a:off x="2209800" y="6629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82550</xdr:rowOff>
    </xdr:from>
    <xdr:to>
      <xdr:col>11</xdr:col>
      <xdr:colOff>9525</xdr:colOff>
      <xdr:row>39</xdr:row>
      <xdr:rowOff>146050</xdr:rowOff>
    </xdr:to>
    <xdr:cxnSp macro="">
      <xdr:nvCxnSpPr>
        <xdr:cNvPr id="75" name="直線コネクタ 74"/>
        <xdr:cNvCxnSpPr/>
      </xdr:nvCxnSpPr>
      <xdr:spPr>
        <a:xfrm>
          <a:off x="1320800" y="676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85" name="楕円 84"/>
        <xdr:cNvSpPr/>
      </xdr:nvSpPr>
      <xdr:spPr>
        <a:xfrm>
          <a:off x="47752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118127</xdr:rowOff>
    </xdr:from>
    <xdr:ext cx="762000" cy="259045"/>
    <xdr:sp macro="" textlink="">
      <xdr:nvSpPr>
        <xdr:cNvPr id="86" name="人件費該当値テキスト"/>
        <xdr:cNvSpPr txBox="1"/>
      </xdr:nvSpPr>
      <xdr:spPr>
        <a:xfrm>
          <a:off x="49149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7" name="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156227</xdr:rowOff>
    </xdr:from>
    <xdr:ext cx="736600" cy="259045"/>
    <xdr:sp macro="" textlink="">
      <xdr:nvSpPr>
        <xdr:cNvPr id="88" name="テキスト ボックス 87"/>
        <xdr:cNvSpPr txBox="1"/>
      </xdr:nvSpPr>
      <xdr:spPr>
        <a:xfrm>
          <a:off x="3606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63500</xdr:rowOff>
    </xdr:from>
    <xdr:to>
      <xdr:col>15</xdr:col>
      <xdr:colOff>149225</xdr:colOff>
      <xdr:row>38</xdr:row>
      <xdr:rowOff>165100</xdr:rowOff>
    </xdr:to>
    <xdr:sp macro="" textlink="">
      <xdr:nvSpPr>
        <xdr:cNvPr id="89" name="楕円 88"/>
        <xdr:cNvSpPr/>
      </xdr:nvSpPr>
      <xdr:spPr>
        <a:xfrm>
          <a:off x="3048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90" name="テキスト ボックス 89"/>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31750</xdr:rowOff>
    </xdr:from>
    <xdr:to>
      <xdr:col>6</xdr:col>
      <xdr:colOff>171450</xdr:colOff>
      <xdr:row>39</xdr:row>
      <xdr:rowOff>133350</xdr:rowOff>
    </xdr:to>
    <xdr:sp macro="" textlink="">
      <xdr:nvSpPr>
        <xdr:cNvPr id="93" name="楕円 92"/>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118127</xdr:rowOff>
    </xdr:from>
    <xdr:ext cx="762000" cy="259045"/>
    <xdr:sp macro="" textlink="">
      <xdr:nvSpPr>
        <xdr:cNvPr id="94" name="テキスト ボックス 93"/>
        <xdr:cNvSpPr txBox="1"/>
      </xdr:nvSpPr>
      <xdr:spPr>
        <a:xfrm>
          <a:off x="939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住民情報システム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の運用経費の増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や消費税の影響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物件費に関する経常経費充当一般財源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特別区財政調整交付金の減などに伴い分母となる経常一般財源等が減少したためである。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158750</xdr:rowOff>
    </xdr:to>
    <xdr:cxnSp macro="">
      <xdr:nvCxnSpPr>
        <xdr:cNvPr id="127" name="直線コネクタ 126"/>
        <xdr:cNvCxnSpPr/>
      </xdr:nvCxnSpPr>
      <xdr:spPr>
        <a:xfrm>
          <a:off x="15671800" y="2857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17</xdr:row>
      <xdr:rowOff>57150</xdr:rowOff>
    </xdr:to>
    <xdr:cxnSp macro="">
      <xdr:nvCxnSpPr>
        <xdr:cNvPr id="130" name="直線コネクタ 129"/>
        <xdr:cNvCxnSpPr/>
      </xdr:nvCxnSpPr>
      <xdr:spPr>
        <a:xfrm flipV="1">
          <a:off x="14782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18</xdr:row>
      <xdr:rowOff>0</xdr:rowOff>
    </xdr:to>
    <xdr:cxnSp macro="">
      <xdr:nvCxnSpPr>
        <xdr:cNvPr id="133" name="直線コネクタ 132"/>
        <xdr:cNvCxnSpPr/>
      </xdr:nvCxnSpPr>
      <xdr:spPr>
        <a:xfrm flipV="1">
          <a:off x="13893800" y="2971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0</xdr:rowOff>
    </xdr:to>
    <xdr:cxnSp macro="">
      <xdr:nvCxnSpPr>
        <xdr:cNvPr id="136" name="直線コネクタ 135"/>
        <xdr:cNvCxnSpPr/>
      </xdr:nvCxnSpPr>
      <xdr:spPr>
        <a:xfrm>
          <a:off x="13004800" y="304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107950</xdr:rowOff>
    </xdr:from>
    <xdr:to>
      <xdr:col>82</xdr:col>
      <xdr:colOff>158750</xdr:colOff>
      <xdr:row>18</xdr:row>
      <xdr:rowOff>38100</xdr:rowOff>
    </xdr:to>
    <xdr:sp macro="" textlink="">
      <xdr:nvSpPr>
        <xdr:cNvPr id="146" name="楕円 145"/>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80027</xdr:rowOff>
    </xdr:from>
    <xdr:ext cx="762000" cy="259045"/>
    <xdr:sp macro="" textlink="">
      <xdr:nvSpPr>
        <xdr:cNvPr id="147"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8" name="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0" name="楕円 149"/>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1" name="テキスト ボックス 150"/>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2" name="楕円 151"/>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53" name="テキスト ボックス 152"/>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168927</xdr:rowOff>
    </xdr:from>
    <xdr:ext cx="762000" cy="259045"/>
    <xdr:sp macro="" textlink="">
      <xdr:nvSpPr>
        <xdr:cNvPr id="155" name="テキスト ボックス 154"/>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5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これは、保育所施設型給付をはじめとする子ども・子育て支援給付の増などにより</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扶助費に関する経常経費充当一般財源</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増加したことに加え、</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減などに伴い分母となる経常一般財源等が減少したためである。今後も人口増加を背景とした子育て支援施策に係る経費の増加により、扶助費の割合は増加していくものと見込まれ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119380</xdr:rowOff>
    </xdr:to>
    <xdr:cxnSp macro="">
      <xdr:nvCxnSpPr>
        <xdr:cNvPr id="188" name="直線コネクタ 187"/>
        <xdr:cNvCxnSpPr/>
      </xdr:nvCxnSpPr>
      <xdr:spPr>
        <a:xfrm>
          <a:off x="3987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macro="" textlink="">
      <xdr:nvSpPr>
        <xdr:cNvPr id="189"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81280</xdr:rowOff>
    </xdr:to>
    <xdr:cxnSp macro="">
      <xdr:nvCxnSpPr>
        <xdr:cNvPr id="191" name="直線コネクタ 190"/>
        <xdr:cNvCxnSpPr/>
      </xdr:nvCxnSpPr>
      <xdr:spPr>
        <a:xfrm>
          <a:off x="3098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3" name="テキスト ボックス 192"/>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66040</xdr:rowOff>
    </xdr:to>
    <xdr:cxnSp macro="">
      <xdr:nvCxnSpPr>
        <xdr:cNvPr id="194" name="直線コネクタ 193"/>
        <xdr:cNvCxnSpPr/>
      </xdr:nvCxnSpPr>
      <xdr:spPr>
        <a:xfrm>
          <a:off x="2209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168910</xdr:rowOff>
    </xdr:from>
    <xdr:to>
      <xdr:col>11</xdr:col>
      <xdr:colOff>9525</xdr:colOff>
      <xdr:row>56</xdr:row>
      <xdr:rowOff>58420</xdr:rowOff>
    </xdr:to>
    <xdr:cxnSp macro="">
      <xdr:nvCxnSpPr>
        <xdr:cNvPr id="197" name="直線コネクタ 196"/>
        <xdr:cNvCxnSpPr/>
      </xdr:nvCxnSpPr>
      <xdr:spPr>
        <a:xfrm>
          <a:off x="1320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7" name="楕円 206"/>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85107</xdr:rowOff>
    </xdr:from>
    <xdr:ext cx="762000" cy="259045"/>
    <xdr:sp macro="" textlink="">
      <xdr:nvSpPr>
        <xdr:cNvPr id="208" name="扶助費該当値テキスト"/>
        <xdr:cNvSpPr txBox="1"/>
      </xdr:nvSpPr>
      <xdr:spPr>
        <a:xfrm>
          <a:off x="4914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142257</xdr:rowOff>
    </xdr:from>
    <xdr:ext cx="736600" cy="259045"/>
    <xdr:sp macro="" textlink="">
      <xdr:nvSpPr>
        <xdr:cNvPr id="210" name="テキスト ボックス 209"/>
        <xdr:cNvSpPr txBox="1"/>
      </xdr:nvSpPr>
      <xdr:spPr>
        <a:xfrm>
          <a:off x="3606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xdr:rowOff>
    </xdr:from>
    <xdr:to>
      <xdr:col>15</xdr:col>
      <xdr:colOff>149225</xdr:colOff>
      <xdr:row>56</xdr:row>
      <xdr:rowOff>116840</xdr:rowOff>
    </xdr:to>
    <xdr:sp macro="" textlink="">
      <xdr:nvSpPr>
        <xdr:cNvPr id="211" name="楕円 210"/>
        <xdr:cNvSpPr/>
      </xdr:nvSpPr>
      <xdr:spPr>
        <a:xfrm>
          <a:off x="3048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127017</xdr:rowOff>
    </xdr:from>
    <xdr:ext cx="762000" cy="259045"/>
    <xdr:sp macro="" textlink="">
      <xdr:nvSpPr>
        <xdr:cNvPr id="212" name="テキスト ボックス 211"/>
        <xdr:cNvSpPr txBox="1"/>
      </xdr:nvSpPr>
      <xdr:spPr>
        <a:xfrm>
          <a:off x="2717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3" name="楕円 21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4" name="テキスト ボックス 213"/>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15" name="楕円 214"/>
        <xdr:cNvSpPr/>
      </xdr:nvSpPr>
      <xdr:spPr>
        <a:xfrm>
          <a:off x="1270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16" name="テキスト ボックス 215"/>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分子となる後期高齢者医療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会計および介護保険事業会計への繰出金などが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特別区財政調整交付金の減などに伴い分母となる経常一般財源等が減少したためである。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102507</xdr:rowOff>
    </xdr:to>
    <xdr:cxnSp macro="">
      <xdr:nvCxnSpPr>
        <xdr:cNvPr id="246" name="直線コネクタ 245"/>
        <xdr:cNvCxnSpPr/>
      </xdr:nvCxnSpPr>
      <xdr:spPr>
        <a:xfrm flipV="1">
          <a:off x="16510000" y="927100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118835</xdr:rowOff>
    </xdr:from>
    <xdr:to>
      <xdr:col>82</xdr:col>
      <xdr:colOff>107950</xdr:colOff>
      <xdr:row>54</xdr:row>
      <xdr:rowOff>12700</xdr:rowOff>
    </xdr:to>
    <xdr:cxnSp macro="">
      <xdr:nvCxnSpPr>
        <xdr:cNvPr id="251" name="直線コネクタ 250"/>
        <xdr:cNvCxnSpPr/>
      </xdr:nvCxnSpPr>
      <xdr:spPr>
        <a:xfrm>
          <a:off x="15671800" y="92056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2"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3" name="フローチャート: 判断 252"/>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118835</xdr:rowOff>
    </xdr:from>
    <xdr:to>
      <xdr:col>78</xdr:col>
      <xdr:colOff>69850</xdr:colOff>
      <xdr:row>54</xdr:row>
      <xdr:rowOff>29028</xdr:rowOff>
    </xdr:to>
    <xdr:cxnSp macro="">
      <xdr:nvCxnSpPr>
        <xdr:cNvPr id="254" name="直線コネクタ 253"/>
        <xdr:cNvCxnSpPr/>
      </xdr:nvCxnSpPr>
      <xdr:spPr>
        <a:xfrm flipV="1">
          <a:off x="14782800" y="9205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6" name="テキスト ボックス 255"/>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45357</xdr:rowOff>
    </xdr:to>
    <xdr:cxnSp macro="">
      <xdr:nvCxnSpPr>
        <xdr:cNvPr id="257" name="直線コネクタ 256"/>
        <xdr:cNvCxnSpPr/>
      </xdr:nvCxnSpPr>
      <xdr:spPr>
        <a:xfrm flipV="1">
          <a:off x="13893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45357</xdr:rowOff>
    </xdr:to>
    <xdr:cxnSp macro="">
      <xdr:nvCxnSpPr>
        <xdr:cNvPr id="260" name="直線コネクタ 259"/>
        <xdr:cNvCxnSpPr/>
      </xdr:nvCxnSpPr>
      <xdr:spPr>
        <a:xfrm>
          <a:off x="13004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4" name="テキスト ボックス 263"/>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70" name="楕円 269"/>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71"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68035</xdr:rowOff>
    </xdr:from>
    <xdr:to>
      <xdr:col>78</xdr:col>
      <xdr:colOff>120650</xdr:colOff>
      <xdr:row>53</xdr:row>
      <xdr:rowOff>169635</xdr:rowOff>
    </xdr:to>
    <xdr:sp macro="" textlink="">
      <xdr:nvSpPr>
        <xdr:cNvPr id="272" name="楕円 271"/>
        <xdr:cNvSpPr/>
      </xdr:nvSpPr>
      <xdr:spPr>
        <a:xfrm>
          <a:off x="15621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8362</xdr:rowOff>
    </xdr:from>
    <xdr:ext cx="736600" cy="259045"/>
    <xdr:sp macro="" textlink="">
      <xdr:nvSpPr>
        <xdr:cNvPr id="273" name="テキスト ボックス 272"/>
        <xdr:cNvSpPr txBox="1"/>
      </xdr:nvSpPr>
      <xdr:spPr>
        <a:xfrm>
          <a:off x="15290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74" name="楕円 273"/>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75" name="テキスト ボックス 274"/>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166007</xdr:rowOff>
    </xdr:from>
    <xdr:to>
      <xdr:col>69</xdr:col>
      <xdr:colOff>142875</xdr:colOff>
      <xdr:row>54</xdr:row>
      <xdr:rowOff>96157</xdr:rowOff>
    </xdr:to>
    <xdr:sp macro="" textlink="">
      <xdr:nvSpPr>
        <xdr:cNvPr id="276" name="楕円 275"/>
        <xdr:cNvSpPr/>
      </xdr:nvSpPr>
      <xdr:spPr>
        <a:xfrm>
          <a:off x="13843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106334</xdr:rowOff>
    </xdr:from>
    <xdr:ext cx="762000" cy="259045"/>
    <xdr:sp macro="" textlink="">
      <xdr:nvSpPr>
        <xdr:cNvPr id="277" name="テキスト ボックス 276"/>
        <xdr:cNvSpPr txBox="1"/>
      </xdr:nvSpPr>
      <xdr:spPr>
        <a:xfrm>
          <a:off x="13512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78" name="楕円 277"/>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9" name="テキスト ボックス 278"/>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と同ポイントです。</a:t>
          </a:r>
          <a:endParaRPr lang="ja-JP" altLang="ja-JP" sz="125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これは、商工業融資利子補給や</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まちづくり支援事業の減</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補助費等に関する経常経費充当一般財源</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となったも</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の、分母となる経常一般財源等</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特別区財政調整交付金の減などに</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より分子と同程度の減となったことによるもの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なお、類似団体平均を上回っているのは、都心区の特性である商工業の集中に伴う商工業融資の利子補給に係る経費割合が高いことなどによる。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10"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146050</xdr:rowOff>
    </xdr:from>
    <xdr:to>
      <xdr:col>82</xdr:col>
      <xdr:colOff>107950</xdr:colOff>
      <xdr:row>36</xdr:row>
      <xdr:rowOff>146050</xdr:rowOff>
    </xdr:to>
    <xdr:cxnSp macro="">
      <xdr:nvCxnSpPr>
        <xdr:cNvPr id="312" name="直線コネクタ 311"/>
        <xdr:cNvCxnSpPr/>
      </xdr:nvCxnSpPr>
      <xdr:spPr>
        <a:xfrm>
          <a:off x="15671800" y="631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146050</xdr:rowOff>
    </xdr:from>
    <xdr:to>
      <xdr:col>78</xdr:col>
      <xdr:colOff>69850</xdr:colOff>
      <xdr:row>37</xdr:row>
      <xdr:rowOff>50800</xdr:rowOff>
    </xdr:to>
    <xdr:cxnSp macro="">
      <xdr:nvCxnSpPr>
        <xdr:cNvPr id="315" name="直線コネクタ 314"/>
        <xdr:cNvCxnSpPr/>
      </xdr:nvCxnSpPr>
      <xdr:spPr>
        <a:xfrm flipV="1">
          <a:off x="14782800" y="631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69850</xdr:rowOff>
    </xdr:to>
    <xdr:cxnSp macro="">
      <xdr:nvCxnSpPr>
        <xdr:cNvPr id="318" name="直線コネクタ 317"/>
        <xdr:cNvCxnSpPr/>
      </xdr:nvCxnSpPr>
      <xdr:spPr>
        <a:xfrm flipV="1">
          <a:off x="13893800" y="639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20" name="テキスト ボックス 319"/>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127000</xdr:rowOff>
    </xdr:to>
    <xdr:cxnSp macro="">
      <xdr:nvCxnSpPr>
        <xdr:cNvPr id="321" name="直線コネクタ 320"/>
        <xdr:cNvCxnSpPr/>
      </xdr:nvCxnSpPr>
      <xdr:spPr>
        <a:xfrm flipV="1">
          <a:off x="13004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3" name="テキスト ボックス 32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フローチャート: 判断 323"/>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5" name="テキスト ボックス 324"/>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31" name="楕円 330"/>
        <xdr:cNvSpPr/>
      </xdr:nvSpPr>
      <xdr:spPr>
        <a:xfrm>
          <a:off x="16459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67327</xdr:rowOff>
    </xdr:from>
    <xdr:ext cx="762000" cy="259045"/>
    <xdr:sp macro="" textlink="">
      <xdr:nvSpPr>
        <xdr:cNvPr id="332" name="補助費等該当値テキスト"/>
        <xdr:cNvSpPr txBox="1"/>
      </xdr:nvSpPr>
      <xdr:spPr>
        <a:xfrm>
          <a:off x="165989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95250</xdr:rowOff>
    </xdr:from>
    <xdr:to>
      <xdr:col>78</xdr:col>
      <xdr:colOff>120650</xdr:colOff>
      <xdr:row>37</xdr:row>
      <xdr:rowOff>25400</xdr:rowOff>
    </xdr:to>
    <xdr:sp macro="" textlink="">
      <xdr:nvSpPr>
        <xdr:cNvPr id="333" name="楕円 332"/>
        <xdr:cNvSpPr/>
      </xdr:nvSpPr>
      <xdr:spPr>
        <a:xfrm>
          <a:off x="15621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10177</xdr:rowOff>
    </xdr:from>
    <xdr:ext cx="736600" cy="259045"/>
    <xdr:sp macro="" textlink="">
      <xdr:nvSpPr>
        <xdr:cNvPr id="334" name="テキスト ボックス 333"/>
        <xdr:cNvSpPr txBox="1"/>
      </xdr:nvSpPr>
      <xdr:spPr>
        <a:xfrm>
          <a:off x="15290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5" name="楕円 334"/>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36" name="テキスト ボックス 335"/>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7" name="楕円 33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8" name="テキスト ボックス 33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39" name="楕円 338"/>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162577</xdr:rowOff>
    </xdr:from>
    <xdr:ext cx="762000" cy="259045"/>
    <xdr:sp macro="" textlink="">
      <xdr:nvSpPr>
        <xdr:cNvPr id="340" name="テキスト ボックス 339"/>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これは分母となる経常一般財源等が減となったことに加え、平成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豊海小学校の改築財源として</a:t>
          </a:r>
          <a:r>
            <a:rPr kumimoji="1" lang="ja-JP" altLang="en-US" sz="1300">
              <a:latin typeface="ＭＳ Ｐゴシック" panose="020B0600070205080204" pitchFamily="50" charset="-128"/>
              <a:ea typeface="ＭＳ Ｐゴシック" panose="020B0600070205080204" pitchFamily="50" charset="-128"/>
            </a:rPr>
            <a:t>発行した教育債の元金償還等を令和元年度に開始したことに伴い、分子となる公債費に充当する経常経費充当一般財源等が増加したことによる。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7" name="直線コネクタ 366"/>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8"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9" name="直線コネクタ 368"/>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0"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1" name="直線コネクタ 370"/>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146050</xdr:rowOff>
    </xdr:to>
    <xdr:cxnSp macro="">
      <xdr:nvCxnSpPr>
        <xdr:cNvPr id="372" name="直線コネクタ 371"/>
        <xdr:cNvCxnSpPr/>
      </xdr:nvCxnSpPr>
      <xdr:spPr>
        <a:xfrm>
          <a:off x="3987800" y="12890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3"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4" name="フローチャート: 判断 373"/>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76</xdr:row>
      <xdr:rowOff>50800</xdr:rowOff>
    </xdr:to>
    <xdr:cxnSp macro="">
      <xdr:nvCxnSpPr>
        <xdr:cNvPr id="375" name="直線コネクタ 374"/>
        <xdr:cNvCxnSpPr/>
      </xdr:nvCxnSpPr>
      <xdr:spPr>
        <a:xfrm flipV="1">
          <a:off x="3098800" y="1289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6" name="フローチャート: 判断 375"/>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7" name="テキスト ボックス 376"/>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88900</xdr:rowOff>
    </xdr:to>
    <xdr:cxnSp macro="">
      <xdr:nvCxnSpPr>
        <xdr:cNvPr id="378" name="直線コネクタ 377"/>
        <xdr:cNvCxnSpPr/>
      </xdr:nvCxnSpPr>
      <xdr:spPr>
        <a:xfrm flipV="1">
          <a:off x="2209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9" name="フローチャート: 判断 378"/>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0" name="テキスト ボックス 379"/>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88900</xdr:rowOff>
    </xdr:to>
    <xdr:cxnSp macro="">
      <xdr:nvCxnSpPr>
        <xdr:cNvPr id="381" name="直線コネクタ 380"/>
        <xdr:cNvCxnSpPr/>
      </xdr:nvCxnSpPr>
      <xdr:spPr>
        <a:xfrm>
          <a:off x="1320800" y="1296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2" name="フローチャート: 判断 381"/>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3" name="テキスト ボックス 382"/>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4" name="フローチャート: 判断 383"/>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5" name="テキスト ボックス 384"/>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1" name="楕円 390"/>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2"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3" name="楕円 392"/>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4" name="テキスト ボックス 393"/>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5" name="楕円 394"/>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6" name="テキスト ボックス 395"/>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7" name="楕円 396"/>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8" name="テキスト ボックス 397"/>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9" name="楕円 398"/>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0" name="テキスト ボックス 399"/>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費の増により、分子となる公債費以外の経常経費充当一般財源等が増加したものである。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81</xdr:row>
      <xdr:rowOff>69850</xdr:rowOff>
    </xdr:to>
    <xdr:cxnSp macro="">
      <xdr:nvCxnSpPr>
        <xdr:cNvPr id="428" name="直線コネクタ 427"/>
        <xdr:cNvCxnSpPr/>
      </xdr:nvCxnSpPr>
      <xdr:spPr>
        <a:xfrm flipV="1">
          <a:off x="16510000" y="128828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31"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32" name="直線コネクタ 431"/>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27940</xdr:rowOff>
    </xdr:from>
    <xdr:to>
      <xdr:col>82</xdr:col>
      <xdr:colOff>107950</xdr:colOff>
      <xdr:row>75</xdr:row>
      <xdr:rowOff>115570</xdr:rowOff>
    </xdr:to>
    <xdr:cxnSp macro="">
      <xdr:nvCxnSpPr>
        <xdr:cNvPr id="433" name="直線コネクタ 432"/>
        <xdr:cNvCxnSpPr/>
      </xdr:nvCxnSpPr>
      <xdr:spPr>
        <a:xfrm>
          <a:off x="15671800" y="1271524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4"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5" name="フローチャート: 判断 434"/>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75</xdr:row>
      <xdr:rowOff>92710</xdr:rowOff>
    </xdr:to>
    <xdr:cxnSp macro="">
      <xdr:nvCxnSpPr>
        <xdr:cNvPr id="436" name="直線コネクタ 435"/>
        <xdr:cNvCxnSpPr/>
      </xdr:nvCxnSpPr>
      <xdr:spPr>
        <a:xfrm flipV="1">
          <a:off x="14782800" y="127152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163830</xdr:rowOff>
    </xdr:from>
    <xdr:to>
      <xdr:col>78</xdr:col>
      <xdr:colOff>120650</xdr:colOff>
      <xdr:row>78</xdr:row>
      <xdr:rowOff>93980</xdr:rowOff>
    </xdr:to>
    <xdr:sp macro="" textlink="">
      <xdr:nvSpPr>
        <xdr:cNvPr id="437" name="フローチャート: 判断 436"/>
        <xdr:cNvSpPr/>
      </xdr:nvSpPr>
      <xdr:spPr>
        <a:xfrm>
          <a:off x="15621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38" name="テキスト ボックス 437"/>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119380</xdr:rowOff>
    </xdr:to>
    <xdr:cxnSp macro="">
      <xdr:nvCxnSpPr>
        <xdr:cNvPr id="439" name="直線コネクタ 438"/>
        <xdr:cNvCxnSpPr/>
      </xdr:nvCxnSpPr>
      <xdr:spPr>
        <a:xfrm flipV="1">
          <a:off x="13893800" y="12951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30480</xdr:rowOff>
    </xdr:from>
    <xdr:to>
      <xdr:col>74</xdr:col>
      <xdr:colOff>31750</xdr:colOff>
      <xdr:row>78</xdr:row>
      <xdr:rowOff>132080</xdr:rowOff>
    </xdr:to>
    <xdr:sp macro="" textlink="">
      <xdr:nvSpPr>
        <xdr:cNvPr id="440" name="フローチャート: 判断 439"/>
        <xdr:cNvSpPr/>
      </xdr:nvSpPr>
      <xdr:spPr>
        <a:xfrm>
          <a:off x="14732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1" name="テキスト ボックス 440"/>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119380</xdr:rowOff>
    </xdr:to>
    <xdr:cxnSp macro="">
      <xdr:nvCxnSpPr>
        <xdr:cNvPr id="442" name="直線コネクタ 441"/>
        <xdr:cNvCxnSpPr/>
      </xdr:nvCxnSpPr>
      <xdr:spPr>
        <a:xfrm>
          <a:off x="13004800" y="13035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3" name="フローチャート: 判断 442"/>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4" name="テキスト ボックス 443"/>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45" name="フローチャート: 判断 444"/>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46" name="テキスト ボックス 445"/>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2" name="楕円 451"/>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144797</xdr:rowOff>
    </xdr:from>
    <xdr:ext cx="762000" cy="259045"/>
    <xdr:sp macro="" textlink="">
      <xdr:nvSpPr>
        <xdr:cNvPr id="453" name="公債費以外該当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148590</xdr:rowOff>
    </xdr:from>
    <xdr:to>
      <xdr:col>78</xdr:col>
      <xdr:colOff>120650</xdr:colOff>
      <xdr:row>74</xdr:row>
      <xdr:rowOff>78740</xdr:rowOff>
    </xdr:to>
    <xdr:sp macro="" textlink="">
      <xdr:nvSpPr>
        <xdr:cNvPr id="454" name="楕円 453"/>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88917</xdr:rowOff>
    </xdr:from>
    <xdr:ext cx="736600" cy="259045"/>
    <xdr:sp macro="" textlink="">
      <xdr:nvSpPr>
        <xdr:cNvPr id="455" name="テキスト ボックス 454"/>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6" name="楕円 455"/>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7" name="テキスト ボックス 456"/>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68580</xdr:rowOff>
    </xdr:from>
    <xdr:to>
      <xdr:col>69</xdr:col>
      <xdr:colOff>142875</xdr:colOff>
      <xdr:row>76</xdr:row>
      <xdr:rowOff>170180</xdr:rowOff>
    </xdr:to>
    <xdr:sp macro="" textlink="">
      <xdr:nvSpPr>
        <xdr:cNvPr id="458" name="楕円 457"/>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59" name="テキスト ボックス 458"/>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60" name="楕円 459"/>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66057</xdr:rowOff>
    </xdr:from>
    <xdr:ext cx="762000" cy="259045"/>
    <xdr:sp macro="" textlink="">
      <xdr:nvSpPr>
        <xdr:cNvPr id="461" name="テキスト ボックス 460"/>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140041</xdr:rowOff>
    </xdr:from>
    <xdr:to>
      <xdr:col>29</xdr:col>
      <xdr:colOff>127000</xdr:colOff>
      <xdr:row>16</xdr:row>
      <xdr:rowOff>153888</xdr:rowOff>
    </xdr:to>
    <xdr:cxnSp macro="">
      <xdr:nvCxnSpPr>
        <xdr:cNvPr id="52" name="直線コネクタ 51"/>
        <xdr:cNvCxnSpPr/>
      </xdr:nvCxnSpPr>
      <xdr:spPr bwMode="auto">
        <a:xfrm>
          <a:off x="5003800" y="2930866"/>
          <a:ext cx="647700" cy="1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112772</xdr:rowOff>
    </xdr:from>
    <xdr:to>
      <xdr:col>26</xdr:col>
      <xdr:colOff>50800</xdr:colOff>
      <xdr:row>16</xdr:row>
      <xdr:rowOff>140041</xdr:rowOff>
    </xdr:to>
    <xdr:cxnSp macro="">
      <xdr:nvCxnSpPr>
        <xdr:cNvPr id="55" name="直線コネクタ 54"/>
        <xdr:cNvCxnSpPr/>
      </xdr:nvCxnSpPr>
      <xdr:spPr bwMode="auto">
        <a:xfrm>
          <a:off x="4305300" y="2903597"/>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79810</xdr:rowOff>
    </xdr:from>
    <xdr:to>
      <xdr:col>22</xdr:col>
      <xdr:colOff>114300</xdr:colOff>
      <xdr:row>16</xdr:row>
      <xdr:rowOff>112772</xdr:rowOff>
    </xdr:to>
    <xdr:cxnSp macro="">
      <xdr:nvCxnSpPr>
        <xdr:cNvPr id="58" name="直線コネクタ 57"/>
        <xdr:cNvCxnSpPr/>
      </xdr:nvCxnSpPr>
      <xdr:spPr bwMode="auto">
        <a:xfrm>
          <a:off x="3606800" y="2870635"/>
          <a:ext cx="698500" cy="3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42516</xdr:rowOff>
    </xdr:from>
    <xdr:to>
      <xdr:col>18</xdr:col>
      <xdr:colOff>177800</xdr:colOff>
      <xdr:row>16</xdr:row>
      <xdr:rowOff>79810</xdr:rowOff>
    </xdr:to>
    <xdr:cxnSp macro="">
      <xdr:nvCxnSpPr>
        <xdr:cNvPr id="61" name="直線コネクタ 60"/>
        <xdr:cNvCxnSpPr/>
      </xdr:nvCxnSpPr>
      <xdr:spPr bwMode="auto">
        <a:xfrm>
          <a:off x="2908300" y="2833341"/>
          <a:ext cx="698500" cy="3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103088</xdr:rowOff>
    </xdr:from>
    <xdr:to>
      <xdr:col>29</xdr:col>
      <xdr:colOff>177800</xdr:colOff>
      <xdr:row>17</xdr:row>
      <xdr:rowOff>33238</xdr:rowOff>
    </xdr:to>
    <xdr:sp macro="" textlink="">
      <xdr:nvSpPr>
        <xdr:cNvPr id="71" name="楕円 70"/>
        <xdr:cNvSpPr/>
      </xdr:nvSpPr>
      <xdr:spPr bwMode="auto">
        <a:xfrm>
          <a:off x="5600700" y="289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119615</xdr:rowOff>
    </xdr:from>
    <xdr:ext cx="762000" cy="259045"/>
    <xdr:sp macro="" textlink="">
      <xdr:nvSpPr>
        <xdr:cNvPr id="72" name="人口1人当たり決算額の推移該当値テキスト130"/>
        <xdr:cNvSpPr txBox="1"/>
      </xdr:nvSpPr>
      <xdr:spPr>
        <a:xfrm>
          <a:off x="5740400" y="273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89241</xdr:rowOff>
    </xdr:from>
    <xdr:to>
      <xdr:col>26</xdr:col>
      <xdr:colOff>101600</xdr:colOff>
      <xdr:row>17</xdr:row>
      <xdr:rowOff>19391</xdr:rowOff>
    </xdr:to>
    <xdr:sp macro="" textlink="">
      <xdr:nvSpPr>
        <xdr:cNvPr id="73" name="楕円 72"/>
        <xdr:cNvSpPr/>
      </xdr:nvSpPr>
      <xdr:spPr bwMode="auto">
        <a:xfrm>
          <a:off x="4953000" y="288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29568</xdr:rowOff>
    </xdr:from>
    <xdr:ext cx="736600" cy="259045"/>
    <xdr:sp macro="" textlink="">
      <xdr:nvSpPr>
        <xdr:cNvPr id="74" name="テキスト ボックス 73"/>
        <xdr:cNvSpPr txBox="1"/>
      </xdr:nvSpPr>
      <xdr:spPr>
        <a:xfrm>
          <a:off x="4622800" y="264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61972</xdr:rowOff>
    </xdr:from>
    <xdr:to>
      <xdr:col>22</xdr:col>
      <xdr:colOff>165100</xdr:colOff>
      <xdr:row>16</xdr:row>
      <xdr:rowOff>163572</xdr:rowOff>
    </xdr:to>
    <xdr:sp macro="" textlink="">
      <xdr:nvSpPr>
        <xdr:cNvPr id="75" name="楕円 74"/>
        <xdr:cNvSpPr/>
      </xdr:nvSpPr>
      <xdr:spPr bwMode="auto">
        <a:xfrm>
          <a:off x="4254500" y="285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2299</xdr:rowOff>
    </xdr:from>
    <xdr:ext cx="762000" cy="259045"/>
    <xdr:sp macro="" textlink="">
      <xdr:nvSpPr>
        <xdr:cNvPr id="76" name="テキスト ボックス 75"/>
        <xdr:cNvSpPr txBox="1"/>
      </xdr:nvSpPr>
      <xdr:spPr>
        <a:xfrm>
          <a:off x="3924300" y="262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29010</xdr:rowOff>
    </xdr:from>
    <xdr:to>
      <xdr:col>19</xdr:col>
      <xdr:colOff>38100</xdr:colOff>
      <xdr:row>16</xdr:row>
      <xdr:rowOff>130610</xdr:rowOff>
    </xdr:to>
    <xdr:sp macro="" textlink="">
      <xdr:nvSpPr>
        <xdr:cNvPr id="77" name="楕円 76"/>
        <xdr:cNvSpPr/>
      </xdr:nvSpPr>
      <xdr:spPr bwMode="auto">
        <a:xfrm>
          <a:off x="3556000" y="281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140787</xdr:rowOff>
    </xdr:from>
    <xdr:ext cx="762000" cy="259045"/>
    <xdr:sp macro="" textlink="">
      <xdr:nvSpPr>
        <xdr:cNvPr id="78" name="テキスト ボックス 77"/>
        <xdr:cNvSpPr txBox="1"/>
      </xdr:nvSpPr>
      <xdr:spPr>
        <a:xfrm>
          <a:off x="3225800" y="25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163166</xdr:rowOff>
    </xdr:from>
    <xdr:to>
      <xdr:col>15</xdr:col>
      <xdr:colOff>101600</xdr:colOff>
      <xdr:row>16</xdr:row>
      <xdr:rowOff>93316</xdr:rowOff>
    </xdr:to>
    <xdr:sp macro="" textlink="">
      <xdr:nvSpPr>
        <xdr:cNvPr id="79" name="楕円 78"/>
        <xdr:cNvSpPr/>
      </xdr:nvSpPr>
      <xdr:spPr bwMode="auto">
        <a:xfrm>
          <a:off x="2857500" y="278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103493</xdr:rowOff>
    </xdr:from>
    <xdr:ext cx="762000" cy="259045"/>
    <xdr:sp macro="" textlink="">
      <xdr:nvSpPr>
        <xdr:cNvPr id="80" name="テキスト ボックス 79"/>
        <xdr:cNvSpPr txBox="1"/>
      </xdr:nvSpPr>
      <xdr:spPr>
        <a:xfrm>
          <a:off x="2527300" y="25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225298</xdr:rowOff>
    </xdr:from>
    <xdr:to>
      <xdr:col>29</xdr:col>
      <xdr:colOff>127000</xdr:colOff>
      <xdr:row>33</xdr:row>
      <xdr:rowOff>250952</xdr:rowOff>
    </xdr:to>
    <xdr:cxnSp macro="">
      <xdr:nvCxnSpPr>
        <xdr:cNvPr id="110" name="直線コネクタ 109"/>
        <xdr:cNvCxnSpPr/>
      </xdr:nvCxnSpPr>
      <xdr:spPr bwMode="auto">
        <a:xfrm flipV="1">
          <a:off x="5003800" y="6149848"/>
          <a:ext cx="647700" cy="2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85979</xdr:rowOff>
    </xdr:from>
    <xdr:to>
      <xdr:col>26</xdr:col>
      <xdr:colOff>50800</xdr:colOff>
      <xdr:row>33</xdr:row>
      <xdr:rowOff>250952</xdr:rowOff>
    </xdr:to>
    <xdr:cxnSp macro="">
      <xdr:nvCxnSpPr>
        <xdr:cNvPr id="113" name="直線コネクタ 112"/>
        <xdr:cNvCxnSpPr/>
      </xdr:nvCxnSpPr>
      <xdr:spPr bwMode="auto">
        <a:xfrm>
          <a:off x="4305300" y="6010529"/>
          <a:ext cx="698500" cy="16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59182</xdr:rowOff>
    </xdr:from>
    <xdr:to>
      <xdr:col>22</xdr:col>
      <xdr:colOff>114300</xdr:colOff>
      <xdr:row>33</xdr:row>
      <xdr:rowOff>85979</xdr:rowOff>
    </xdr:to>
    <xdr:cxnSp macro="">
      <xdr:nvCxnSpPr>
        <xdr:cNvPr id="116" name="直線コネクタ 115"/>
        <xdr:cNvCxnSpPr/>
      </xdr:nvCxnSpPr>
      <xdr:spPr bwMode="auto">
        <a:xfrm>
          <a:off x="3606800" y="5983732"/>
          <a:ext cx="698500" cy="2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18" name="テキスト ボックス 117"/>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59182</xdr:rowOff>
    </xdr:from>
    <xdr:to>
      <xdr:col>18</xdr:col>
      <xdr:colOff>177800</xdr:colOff>
      <xdr:row>33</xdr:row>
      <xdr:rowOff>94615</xdr:rowOff>
    </xdr:to>
    <xdr:cxnSp macro="">
      <xdr:nvCxnSpPr>
        <xdr:cNvPr id="119" name="直線コネクタ 118"/>
        <xdr:cNvCxnSpPr/>
      </xdr:nvCxnSpPr>
      <xdr:spPr bwMode="auto">
        <a:xfrm flipV="1">
          <a:off x="2908300" y="5983732"/>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24401</xdr:rowOff>
    </xdr:from>
    <xdr:ext cx="762000" cy="259045"/>
    <xdr:sp macro="" textlink="">
      <xdr:nvSpPr>
        <xdr:cNvPr id="121" name="テキスト ボックス 120"/>
        <xdr:cNvSpPr txBox="1"/>
      </xdr:nvSpPr>
      <xdr:spPr>
        <a:xfrm>
          <a:off x="3225800" y="69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316882</xdr:rowOff>
    </xdr:from>
    <xdr:ext cx="762000" cy="259045"/>
    <xdr:sp macro="" textlink="">
      <xdr:nvSpPr>
        <xdr:cNvPr id="123" name="テキスト ボックス 122"/>
        <xdr:cNvSpPr txBox="1"/>
      </xdr:nvSpPr>
      <xdr:spPr>
        <a:xfrm>
          <a:off x="2527300" y="69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174498</xdr:rowOff>
    </xdr:from>
    <xdr:to>
      <xdr:col>29</xdr:col>
      <xdr:colOff>177800</xdr:colOff>
      <xdr:row>33</xdr:row>
      <xdr:rowOff>276098</xdr:rowOff>
    </xdr:to>
    <xdr:sp macro="" textlink="">
      <xdr:nvSpPr>
        <xdr:cNvPr id="129" name="楕円 128"/>
        <xdr:cNvSpPr/>
      </xdr:nvSpPr>
      <xdr:spPr bwMode="auto">
        <a:xfrm>
          <a:off x="5600700" y="609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83075</xdr:rowOff>
    </xdr:from>
    <xdr:ext cx="762000" cy="259045"/>
    <xdr:sp macro="" textlink="">
      <xdr:nvSpPr>
        <xdr:cNvPr id="130" name="人口1人当たり決算額の推移該当値テキスト445"/>
        <xdr:cNvSpPr txBox="1"/>
      </xdr:nvSpPr>
      <xdr:spPr>
        <a:xfrm>
          <a:off x="5740400" y="600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200152</xdr:rowOff>
    </xdr:from>
    <xdr:to>
      <xdr:col>26</xdr:col>
      <xdr:colOff>101600</xdr:colOff>
      <xdr:row>33</xdr:row>
      <xdr:rowOff>301752</xdr:rowOff>
    </xdr:to>
    <xdr:sp macro="" textlink="">
      <xdr:nvSpPr>
        <xdr:cNvPr id="131" name="楕円 130"/>
        <xdr:cNvSpPr/>
      </xdr:nvSpPr>
      <xdr:spPr bwMode="auto">
        <a:xfrm>
          <a:off x="4953000" y="6124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140479</xdr:rowOff>
    </xdr:from>
    <xdr:ext cx="736600" cy="259045"/>
    <xdr:sp macro="" textlink="">
      <xdr:nvSpPr>
        <xdr:cNvPr id="132" name="テキスト ボックス 131"/>
        <xdr:cNvSpPr txBox="1"/>
      </xdr:nvSpPr>
      <xdr:spPr>
        <a:xfrm>
          <a:off x="4622800" y="5893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35179</xdr:rowOff>
    </xdr:from>
    <xdr:to>
      <xdr:col>22</xdr:col>
      <xdr:colOff>165100</xdr:colOff>
      <xdr:row>33</xdr:row>
      <xdr:rowOff>136779</xdr:rowOff>
    </xdr:to>
    <xdr:sp macro="" textlink="">
      <xdr:nvSpPr>
        <xdr:cNvPr id="133" name="楕円 132"/>
        <xdr:cNvSpPr/>
      </xdr:nvSpPr>
      <xdr:spPr bwMode="auto">
        <a:xfrm>
          <a:off x="4254500" y="5959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318406</xdr:rowOff>
    </xdr:from>
    <xdr:ext cx="762000" cy="259045"/>
    <xdr:sp macro="" textlink="">
      <xdr:nvSpPr>
        <xdr:cNvPr id="134" name="テキスト ボックス 133"/>
        <xdr:cNvSpPr txBox="1"/>
      </xdr:nvSpPr>
      <xdr:spPr>
        <a:xfrm>
          <a:off x="3924300" y="572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8382</xdr:rowOff>
    </xdr:from>
    <xdr:to>
      <xdr:col>19</xdr:col>
      <xdr:colOff>38100</xdr:colOff>
      <xdr:row>33</xdr:row>
      <xdr:rowOff>109982</xdr:rowOff>
    </xdr:to>
    <xdr:sp macro="" textlink="">
      <xdr:nvSpPr>
        <xdr:cNvPr id="135" name="楕円 134"/>
        <xdr:cNvSpPr/>
      </xdr:nvSpPr>
      <xdr:spPr bwMode="auto">
        <a:xfrm>
          <a:off x="3556000" y="593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291609</xdr:rowOff>
    </xdr:from>
    <xdr:ext cx="762000" cy="259045"/>
    <xdr:sp macro="" textlink="">
      <xdr:nvSpPr>
        <xdr:cNvPr id="136" name="テキスト ボックス 135"/>
        <xdr:cNvSpPr txBox="1"/>
      </xdr:nvSpPr>
      <xdr:spPr>
        <a:xfrm>
          <a:off x="3225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43815</xdr:rowOff>
    </xdr:from>
    <xdr:to>
      <xdr:col>15</xdr:col>
      <xdr:colOff>101600</xdr:colOff>
      <xdr:row>33</xdr:row>
      <xdr:rowOff>145415</xdr:rowOff>
    </xdr:to>
    <xdr:sp macro="" textlink="">
      <xdr:nvSpPr>
        <xdr:cNvPr id="137" name="楕円 136"/>
        <xdr:cNvSpPr/>
      </xdr:nvSpPr>
      <xdr:spPr bwMode="auto">
        <a:xfrm>
          <a:off x="2857500" y="596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327042</xdr:rowOff>
    </xdr:from>
    <xdr:ext cx="762000" cy="259045"/>
    <xdr:sp macro="" textlink="">
      <xdr:nvSpPr>
        <xdr:cNvPr id="138" name="テキスト ボックス 137"/>
        <xdr:cNvSpPr txBox="1"/>
      </xdr:nvSpPr>
      <xdr:spPr>
        <a:xfrm>
          <a:off x="25273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168,361
159,887
10.21
101,113,510
98,299,968
2,300,360
53,872,809
17,614,358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92946</xdr:rowOff>
    </xdr:from>
    <xdr:to>
      <xdr:col>24</xdr:col>
      <xdr:colOff>63500</xdr:colOff>
      <xdr:row>35</xdr:row>
      <xdr:rowOff>117384</xdr:rowOff>
    </xdr:to>
    <xdr:cxnSp macro="">
      <xdr:nvCxnSpPr>
        <xdr:cNvPr id="63" name="直線コネクタ 62"/>
        <xdr:cNvCxnSpPr/>
      </xdr:nvCxnSpPr>
      <xdr:spPr>
        <a:xfrm>
          <a:off x="3797300" y="6093696"/>
          <a:ext cx="8382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80917</xdr:rowOff>
    </xdr:from>
    <xdr:to>
      <xdr:col>19</xdr:col>
      <xdr:colOff>177800</xdr:colOff>
      <xdr:row>35</xdr:row>
      <xdr:rowOff>92946</xdr:rowOff>
    </xdr:to>
    <xdr:cxnSp macro="">
      <xdr:nvCxnSpPr>
        <xdr:cNvPr id="66" name="直線コネクタ 65"/>
        <xdr:cNvCxnSpPr/>
      </xdr:nvCxnSpPr>
      <xdr:spPr>
        <a:xfrm>
          <a:off x="2908300" y="6081667"/>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19805</xdr:rowOff>
    </xdr:from>
    <xdr:to>
      <xdr:col>15</xdr:col>
      <xdr:colOff>50800</xdr:colOff>
      <xdr:row>35</xdr:row>
      <xdr:rowOff>80917</xdr:rowOff>
    </xdr:to>
    <xdr:cxnSp macro="">
      <xdr:nvCxnSpPr>
        <xdr:cNvPr id="69" name="直線コネクタ 68"/>
        <xdr:cNvCxnSpPr/>
      </xdr:nvCxnSpPr>
      <xdr:spPr>
        <a:xfrm>
          <a:off x="2019300" y="602055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154036</xdr:rowOff>
    </xdr:from>
    <xdr:to>
      <xdr:col>10</xdr:col>
      <xdr:colOff>114300</xdr:colOff>
      <xdr:row>35</xdr:row>
      <xdr:rowOff>19805</xdr:rowOff>
    </xdr:to>
    <xdr:cxnSp macro="">
      <xdr:nvCxnSpPr>
        <xdr:cNvPr id="72" name="直線コネクタ 71"/>
        <xdr:cNvCxnSpPr/>
      </xdr:nvCxnSpPr>
      <xdr:spPr>
        <a:xfrm>
          <a:off x="1130300" y="5983336"/>
          <a:ext cx="889000" cy="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66584</xdr:rowOff>
    </xdr:from>
    <xdr:to>
      <xdr:col>24</xdr:col>
      <xdr:colOff>114300</xdr:colOff>
      <xdr:row>35</xdr:row>
      <xdr:rowOff>168184</xdr:rowOff>
    </xdr:to>
    <xdr:sp macro="" textlink="">
      <xdr:nvSpPr>
        <xdr:cNvPr id="82" name="楕円 81"/>
        <xdr:cNvSpPr/>
      </xdr:nvSpPr>
      <xdr:spPr>
        <a:xfrm>
          <a:off x="4584700" y="60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89461</xdr:rowOff>
    </xdr:from>
    <xdr:ext cx="534377" cy="259045"/>
    <xdr:sp macro="" textlink="">
      <xdr:nvSpPr>
        <xdr:cNvPr id="83" name="人件費該当値テキスト"/>
        <xdr:cNvSpPr txBox="1"/>
      </xdr:nvSpPr>
      <xdr:spPr>
        <a:xfrm>
          <a:off x="4686300" y="591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42146</xdr:rowOff>
    </xdr:from>
    <xdr:to>
      <xdr:col>20</xdr:col>
      <xdr:colOff>38100</xdr:colOff>
      <xdr:row>35</xdr:row>
      <xdr:rowOff>143746</xdr:rowOff>
    </xdr:to>
    <xdr:sp macro="" textlink="">
      <xdr:nvSpPr>
        <xdr:cNvPr id="84" name="楕円 83"/>
        <xdr:cNvSpPr/>
      </xdr:nvSpPr>
      <xdr:spPr>
        <a:xfrm>
          <a:off x="3746500" y="60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160273</xdr:rowOff>
    </xdr:from>
    <xdr:ext cx="534377" cy="259045"/>
    <xdr:sp macro="" textlink="">
      <xdr:nvSpPr>
        <xdr:cNvPr id="85" name="テキスト ボックス 84"/>
        <xdr:cNvSpPr txBox="1"/>
      </xdr:nvSpPr>
      <xdr:spPr>
        <a:xfrm>
          <a:off x="3530111" y="58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30117</xdr:rowOff>
    </xdr:from>
    <xdr:to>
      <xdr:col>15</xdr:col>
      <xdr:colOff>101600</xdr:colOff>
      <xdr:row>35</xdr:row>
      <xdr:rowOff>131717</xdr:rowOff>
    </xdr:to>
    <xdr:sp macro="" textlink="">
      <xdr:nvSpPr>
        <xdr:cNvPr id="86" name="楕円 85"/>
        <xdr:cNvSpPr/>
      </xdr:nvSpPr>
      <xdr:spPr>
        <a:xfrm>
          <a:off x="2857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148244</xdr:rowOff>
    </xdr:from>
    <xdr:ext cx="534377" cy="259045"/>
    <xdr:sp macro="" textlink="">
      <xdr:nvSpPr>
        <xdr:cNvPr id="87" name="テキスト ボックス 86"/>
        <xdr:cNvSpPr txBox="1"/>
      </xdr:nvSpPr>
      <xdr:spPr>
        <a:xfrm>
          <a:off x="2641111" y="58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140455</xdr:rowOff>
    </xdr:from>
    <xdr:to>
      <xdr:col>10</xdr:col>
      <xdr:colOff>165100</xdr:colOff>
      <xdr:row>35</xdr:row>
      <xdr:rowOff>70605</xdr:rowOff>
    </xdr:to>
    <xdr:sp macro="" textlink="">
      <xdr:nvSpPr>
        <xdr:cNvPr id="88" name="楕円 87"/>
        <xdr:cNvSpPr/>
      </xdr:nvSpPr>
      <xdr:spPr>
        <a:xfrm>
          <a:off x="1968500" y="59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87132</xdr:rowOff>
    </xdr:from>
    <xdr:ext cx="599010" cy="259045"/>
    <xdr:sp macro="" textlink="">
      <xdr:nvSpPr>
        <xdr:cNvPr id="89" name="テキスト ボックス 88"/>
        <xdr:cNvSpPr txBox="1"/>
      </xdr:nvSpPr>
      <xdr:spPr>
        <a:xfrm>
          <a:off x="1719795" y="574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103236</xdr:rowOff>
    </xdr:from>
    <xdr:to>
      <xdr:col>6</xdr:col>
      <xdr:colOff>38100</xdr:colOff>
      <xdr:row>35</xdr:row>
      <xdr:rowOff>33386</xdr:rowOff>
    </xdr:to>
    <xdr:sp macro="" textlink="">
      <xdr:nvSpPr>
        <xdr:cNvPr id="90" name="楕円 89"/>
        <xdr:cNvSpPr/>
      </xdr:nvSpPr>
      <xdr:spPr>
        <a:xfrm>
          <a:off x="1079500" y="59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49913</xdr:rowOff>
    </xdr:from>
    <xdr:ext cx="599010" cy="259045"/>
    <xdr:sp macro="" textlink="">
      <xdr:nvSpPr>
        <xdr:cNvPr id="91" name="テキスト ボックス 90"/>
        <xdr:cNvSpPr txBox="1"/>
      </xdr:nvSpPr>
      <xdr:spPr>
        <a:xfrm>
          <a:off x="830795" y="57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40008</xdr:rowOff>
    </xdr:from>
    <xdr:to>
      <xdr:col>24</xdr:col>
      <xdr:colOff>63500</xdr:colOff>
      <xdr:row>56</xdr:row>
      <xdr:rowOff>89353</xdr:rowOff>
    </xdr:to>
    <xdr:cxnSp macro="">
      <xdr:nvCxnSpPr>
        <xdr:cNvPr id="123" name="直線コネクタ 122"/>
        <xdr:cNvCxnSpPr/>
      </xdr:nvCxnSpPr>
      <xdr:spPr>
        <a:xfrm flipV="1">
          <a:off x="3797300" y="9641208"/>
          <a:ext cx="8382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89353</xdr:rowOff>
    </xdr:from>
    <xdr:to>
      <xdr:col>19</xdr:col>
      <xdr:colOff>177800</xdr:colOff>
      <xdr:row>56</xdr:row>
      <xdr:rowOff>102144</xdr:rowOff>
    </xdr:to>
    <xdr:cxnSp macro="">
      <xdr:nvCxnSpPr>
        <xdr:cNvPr id="126" name="直線コネクタ 125"/>
        <xdr:cNvCxnSpPr/>
      </xdr:nvCxnSpPr>
      <xdr:spPr>
        <a:xfrm flipV="1">
          <a:off x="2908300" y="9690553"/>
          <a:ext cx="8890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54018</xdr:rowOff>
    </xdr:from>
    <xdr:to>
      <xdr:col>15</xdr:col>
      <xdr:colOff>50800</xdr:colOff>
      <xdr:row>56</xdr:row>
      <xdr:rowOff>102144</xdr:rowOff>
    </xdr:to>
    <xdr:cxnSp macro="">
      <xdr:nvCxnSpPr>
        <xdr:cNvPr id="129" name="直線コネクタ 128"/>
        <xdr:cNvCxnSpPr/>
      </xdr:nvCxnSpPr>
      <xdr:spPr>
        <a:xfrm>
          <a:off x="2019300" y="9655218"/>
          <a:ext cx="889000" cy="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158402</xdr:rowOff>
    </xdr:from>
    <xdr:to>
      <xdr:col>10</xdr:col>
      <xdr:colOff>114300</xdr:colOff>
      <xdr:row>56</xdr:row>
      <xdr:rowOff>54018</xdr:rowOff>
    </xdr:to>
    <xdr:cxnSp macro="">
      <xdr:nvCxnSpPr>
        <xdr:cNvPr id="132" name="直線コネクタ 131"/>
        <xdr:cNvCxnSpPr/>
      </xdr:nvCxnSpPr>
      <xdr:spPr>
        <a:xfrm>
          <a:off x="1130300" y="9588152"/>
          <a:ext cx="889000" cy="6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160658</xdr:rowOff>
    </xdr:from>
    <xdr:to>
      <xdr:col>24</xdr:col>
      <xdr:colOff>114300</xdr:colOff>
      <xdr:row>56</xdr:row>
      <xdr:rowOff>90808</xdr:rowOff>
    </xdr:to>
    <xdr:sp macro="" textlink="">
      <xdr:nvSpPr>
        <xdr:cNvPr id="142" name="楕円 141"/>
        <xdr:cNvSpPr/>
      </xdr:nvSpPr>
      <xdr:spPr>
        <a:xfrm>
          <a:off x="4584700" y="9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12085</xdr:rowOff>
    </xdr:from>
    <xdr:ext cx="599010" cy="259045"/>
    <xdr:sp macro="" textlink="">
      <xdr:nvSpPr>
        <xdr:cNvPr id="143" name="物件費該当値テキスト"/>
        <xdr:cNvSpPr txBox="1"/>
      </xdr:nvSpPr>
      <xdr:spPr>
        <a:xfrm>
          <a:off x="4686300" y="944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38553</xdr:rowOff>
    </xdr:from>
    <xdr:to>
      <xdr:col>20</xdr:col>
      <xdr:colOff>38100</xdr:colOff>
      <xdr:row>56</xdr:row>
      <xdr:rowOff>140153</xdr:rowOff>
    </xdr:to>
    <xdr:sp macro="" textlink="">
      <xdr:nvSpPr>
        <xdr:cNvPr id="144" name="楕円 143"/>
        <xdr:cNvSpPr/>
      </xdr:nvSpPr>
      <xdr:spPr>
        <a:xfrm>
          <a:off x="3746500" y="96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156680</xdr:rowOff>
    </xdr:from>
    <xdr:ext cx="599010" cy="259045"/>
    <xdr:sp macro="" textlink="">
      <xdr:nvSpPr>
        <xdr:cNvPr id="145" name="テキスト ボックス 144"/>
        <xdr:cNvSpPr txBox="1"/>
      </xdr:nvSpPr>
      <xdr:spPr>
        <a:xfrm>
          <a:off x="3497795" y="941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51344</xdr:rowOff>
    </xdr:from>
    <xdr:to>
      <xdr:col>15</xdr:col>
      <xdr:colOff>101600</xdr:colOff>
      <xdr:row>56</xdr:row>
      <xdr:rowOff>152944</xdr:rowOff>
    </xdr:to>
    <xdr:sp macro="" textlink="">
      <xdr:nvSpPr>
        <xdr:cNvPr id="146" name="楕円 145"/>
        <xdr:cNvSpPr/>
      </xdr:nvSpPr>
      <xdr:spPr>
        <a:xfrm>
          <a:off x="2857500" y="9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169471</xdr:rowOff>
    </xdr:from>
    <xdr:ext cx="599010" cy="259045"/>
    <xdr:sp macro="" textlink="">
      <xdr:nvSpPr>
        <xdr:cNvPr id="147" name="テキスト ボックス 146"/>
        <xdr:cNvSpPr txBox="1"/>
      </xdr:nvSpPr>
      <xdr:spPr>
        <a:xfrm>
          <a:off x="2608795" y="94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3218</xdr:rowOff>
    </xdr:from>
    <xdr:to>
      <xdr:col>10</xdr:col>
      <xdr:colOff>165100</xdr:colOff>
      <xdr:row>56</xdr:row>
      <xdr:rowOff>104818</xdr:rowOff>
    </xdr:to>
    <xdr:sp macro="" textlink="">
      <xdr:nvSpPr>
        <xdr:cNvPr id="148" name="楕円 147"/>
        <xdr:cNvSpPr/>
      </xdr:nvSpPr>
      <xdr:spPr>
        <a:xfrm>
          <a:off x="1968500" y="96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121345</xdr:rowOff>
    </xdr:from>
    <xdr:ext cx="599010" cy="259045"/>
    <xdr:sp macro="" textlink="">
      <xdr:nvSpPr>
        <xdr:cNvPr id="149" name="テキスト ボックス 148"/>
        <xdr:cNvSpPr txBox="1"/>
      </xdr:nvSpPr>
      <xdr:spPr>
        <a:xfrm>
          <a:off x="1719795" y="93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107602</xdr:rowOff>
    </xdr:from>
    <xdr:to>
      <xdr:col>6</xdr:col>
      <xdr:colOff>38100</xdr:colOff>
      <xdr:row>56</xdr:row>
      <xdr:rowOff>37752</xdr:rowOff>
    </xdr:to>
    <xdr:sp macro="" textlink="">
      <xdr:nvSpPr>
        <xdr:cNvPr id="150" name="楕円 149"/>
        <xdr:cNvSpPr/>
      </xdr:nvSpPr>
      <xdr:spPr>
        <a:xfrm>
          <a:off x="1079500" y="95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54279</xdr:rowOff>
    </xdr:from>
    <xdr:ext cx="599010" cy="259045"/>
    <xdr:sp macro="" textlink="">
      <xdr:nvSpPr>
        <xdr:cNvPr id="151" name="テキスト ボックス 150"/>
        <xdr:cNvSpPr txBox="1"/>
      </xdr:nvSpPr>
      <xdr:spPr>
        <a:xfrm>
          <a:off x="830795" y="93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147473</xdr:rowOff>
    </xdr:from>
    <xdr:to>
      <xdr:col>24</xdr:col>
      <xdr:colOff>63500</xdr:colOff>
      <xdr:row>77</xdr:row>
      <xdr:rowOff>31038</xdr:rowOff>
    </xdr:to>
    <xdr:cxnSp macro="">
      <xdr:nvCxnSpPr>
        <xdr:cNvPr id="180" name="直線コネクタ 179"/>
        <xdr:cNvCxnSpPr/>
      </xdr:nvCxnSpPr>
      <xdr:spPr>
        <a:xfrm flipV="1">
          <a:off x="3797300" y="13177673"/>
          <a:ext cx="8382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1"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143205</xdr:rowOff>
    </xdr:from>
    <xdr:to>
      <xdr:col>19</xdr:col>
      <xdr:colOff>177800</xdr:colOff>
      <xdr:row>77</xdr:row>
      <xdr:rowOff>31038</xdr:rowOff>
    </xdr:to>
    <xdr:cxnSp macro="">
      <xdr:nvCxnSpPr>
        <xdr:cNvPr id="183" name="直線コネクタ 182"/>
        <xdr:cNvCxnSpPr/>
      </xdr:nvCxnSpPr>
      <xdr:spPr>
        <a:xfrm>
          <a:off x="2908300" y="13173405"/>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5" name="テキスト ボックス 184"/>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78893</xdr:rowOff>
    </xdr:from>
    <xdr:to>
      <xdr:col>15</xdr:col>
      <xdr:colOff>50800</xdr:colOff>
      <xdr:row>76</xdr:row>
      <xdr:rowOff>143205</xdr:rowOff>
    </xdr:to>
    <xdr:cxnSp macro="">
      <xdr:nvCxnSpPr>
        <xdr:cNvPr id="186" name="直線コネクタ 185"/>
        <xdr:cNvCxnSpPr/>
      </xdr:nvCxnSpPr>
      <xdr:spPr>
        <a:xfrm>
          <a:off x="2019300" y="13109093"/>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88" name="テキスト ボックス 187"/>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78893</xdr:rowOff>
    </xdr:from>
    <xdr:to>
      <xdr:col>10</xdr:col>
      <xdr:colOff>114300</xdr:colOff>
      <xdr:row>77</xdr:row>
      <xdr:rowOff>12446</xdr:rowOff>
    </xdr:to>
    <xdr:cxnSp macro="">
      <xdr:nvCxnSpPr>
        <xdr:cNvPr id="189" name="直線コネクタ 188"/>
        <xdr:cNvCxnSpPr/>
      </xdr:nvCxnSpPr>
      <xdr:spPr>
        <a:xfrm flipV="1">
          <a:off x="1130300" y="13109093"/>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1" name="テキスト ボックス 190"/>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3" name="テキスト ボックス 192"/>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96673</xdr:rowOff>
    </xdr:from>
    <xdr:to>
      <xdr:col>24</xdr:col>
      <xdr:colOff>114300</xdr:colOff>
      <xdr:row>77</xdr:row>
      <xdr:rowOff>26823</xdr:rowOff>
    </xdr:to>
    <xdr:sp macro="" textlink="">
      <xdr:nvSpPr>
        <xdr:cNvPr id="199" name="楕円 198"/>
        <xdr:cNvSpPr/>
      </xdr:nvSpPr>
      <xdr:spPr>
        <a:xfrm>
          <a:off x="45847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119550</xdr:rowOff>
    </xdr:from>
    <xdr:ext cx="469744" cy="259045"/>
    <xdr:sp macro="" textlink="">
      <xdr:nvSpPr>
        <xdr:cNvPr id="200" name="維持補修費該当値テキスト"/>
        <xdr:cNvSpPr txBox="1"/>
      </xdr:nvSpPr>
      <xdr:spPr>
        <a:xfrm>
          <a:off x="4686300" y="1297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151688</xdr:rowOff>
    </xdr:from>
    <xdr:to>
      <xdr:col>20</xdr:col>
      <xdr:colOff>38100</xdr:colOff>
      <xdr:row>77</xdr:row>
      <xdr:rowOff>81838</xdr:rowOff>
    </xdr:to>
    <xdr:sp macro="" textlink="">
      <xdr:nvSpPr>
        <xdr:cNvPr id="201" name="楕円 200"/>
        <xdr:cNvSpPr/>
      </xdr:nvSpPr>
      <xdr:spPr>
        <a:xfrm>
          <a:off x="3746500" y="131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98365</xdr:rowOff>
    </xdr:from>
    <xdr:ext cx="469744" cy="259045"/>
    <xdr:sp macro="" textlink="">
      <xdr:nvSpPr>
        <xdr:cNvPr id="202" name="テキスト ボックス 201"/>
        <xdr:cNvSpPr txBox="1"/>
      </xdr:nvSpPr>
      <xdr:spPr>
        <a:xfrm>
          <a:off x="3562428" y="1295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92405</xdr:rowOff>
    </xdr:from>
    <xdr:to>
      <xdr:col>15</xdr:col>
      <xdr:colOff>101600</xdr:colOff>
      <xdr:row>77</xdr:row>
      <xdr:rowOff>22555</xdr:rowOff>
    </xdr:to>
    <xdr:sp macro="" textlink="">
      <xdr:nvSpPr>
        <xdr:cNvPr id="203" name="楕円 202"/>
        <xdr:cNvSpPr/>
      </xdr:nvSpPr>
      <xdr:spPr>
        <a:xfrm>
          <a:off x="2857500" y="131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39082</xdr:rowOff>
    </xdr:from>
    <xdr:ext cx="469744" cy="259045"/>
    <xdr:sp macro="" textlink="">
      <xdr:nvSpPr>
        <xdr:cNvPr id="204" name="テキスト ボックス 203"/>
        <xdr:cNvSpPr txBox="1"/>
      </xdr:nvSpPr>
      <xdr:spPr>
        <a:xfrm>
          <a:off x="2673428" y="128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28093</xdr:rowOff>
    </xdr:from>
    <xdr:to>
      <xdr:col>10</xdr:col>
      <xdr:colOff>165100</xdr:colOff>
      <xdr:row>76</xdr:row>
      <xdr:rowOff>129693</xdr:rowOff>
    </xdr:to>
    <xdr:sp macro="" textlink="">
      <xdr:nvSpPr>
        <xdr:cNvPr id="205" name="楕円 204"/>
        <xdr:cNvSpPr/>
      </xdr:nvSpPr>
      <xdr:spPr>
        <a:xfrm>
          <a:off x="1968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146219</xdr:rowOff>
    </xdr:from>
    <xdr:ext cx="469744" cy="259045"/>
    <xdr:sp macro="" textlink="">
      <xdr:nvSpPr>
        <xdr:cNvPr id="206" name="テキスト ボックス 205"/>
        <xdr:cNvSpPr txBox="1"/>
      </xdr:nvSpPr>
      <xdr:spPr>
        <a:xfrm>
          <a:off x="1784428" y="1283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133096</xdr:rowOff>
    </xdr:from>
    <xdr:to>
      <xdr:col>6</xdr:col>
      <xdr:colOff>38100</xdr:colOff>
      <xdr:row>77</xdr:row>
      <xdr:rowOff>63246</xdr:rowOff>
    </xdr:to>
    <xdr:sp macro="" textlink="">
      <xdr:nvSpPr>
        <xdr:cNvPr id="207" name="楕円 206"/>
        <xdr:cNvSpPr/>
      </xdr:nvSpPr>
      <xdr:spPr>
        <a:xfrm>
          <a:off x="10795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79773</xdr:rowOff>
    </xdr:from>
    <xdr:ext cx="469744" cy="259045"/>
    <xdr:sp macro="" textlink="">
      <xdr:nvSpPr>
        <xdr:cNvPr id="208" name="テキスト ボックス 207"/>
        <xdr:cNvSpPr txBox="1"/>
      </xdr:nvSpPr>
      <xdr:spPr>
        <a:xfrm>
          <a:off x="895428" y="1293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13464</xdr:rowOff>
    </xdr:from>
    <xdr:to>
      <xdr:col>24</xdr:col>
      <xdr:colOff>62865</xdr:colOff>
      <xdr:row>98</xdr:row>
      <xdr:rowOff>3439</xdr:rowOff>
    </xdr:to>
    <xdr:cxnSp macro="">
      <xdr:nvCxnSpPr>
        <xdr:cNvPr id="235" name="直線コネクタ 234"/>
        <xdr:cNvCxnSpPr/>
      </xdr:nvCxnSpPr>
      <xdr:spPr>
        <a:xfrm flipV="1">
          <a:off x="4633595" y="15443964"/>
          <a:ext cx="1270" cy="136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7266</xdr:rowOff>
    </xdr:from>
    <xdr:ext cx="534377" cy="259045"/>
    <xdr:sp macro="" textlink="">
      <xdr:nvSpPr>
        <xdr:cNvPr id="236" name="扶助費最小値テキスト"/>
        <xdr:cNvSpPr txBox="1"/>
      </xdr:nvSpPr>
      <xdr:spPr>
        <a:xfrm>
          <a:off x="4686300" y="168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3439</xdr:rowOff>
    </xdr:from>
    <xdr:to>
      <xdr:col>24</xdr:col>
      <xdr:colOff>152400</xdr:colOff>
      <xdr:row>98</xdr:row>
      <xdr:rowOff>3439</xdr:rowOff>
    </xdr:to>
    <xdr:cxnSp macro="">
      <xdr:nvCxnSpPr>
        <xdr:cNvPr id="237" name="直線コネクタ 236"/>
        <xdr:cNvCxnSpPr/>
      </xdr:nvCxnSpPr>
      <xdr:spPr>
        <a:xfrm>
          <a:off x="4546600" y="1680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131591</xdr:rowOff>
    </xdr:from>
    <xdr:ext cx="599010" cy="259045"/>
    <xdr:sp macro="" textlink="">
      <xdr:nvSpPr>
        <xdr:cNvPr id="238" name="扶助費最大値テキスト"/>
        <xdr:cNvSpPr txBox="1"/>
      </xdr:nvSpPr>
      <xdr:spPr>
        <a:xfrm>
          <a:off x="4686300" y="152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13464</xdr:rowOff>
    </xdr:from>
    <xdr:to>
      <xdr:col>24</xdr:col>
      <xdr:colOff>152400</xdr:colOff>
      <xdr:row>90</xdr:row>
      <xdr:rowOff>13464</xdr:rowOff>
    </xdr:to>
    <xdr:cxnSp macro="">
      <xdr:nvCxnSpPr>
        <xdr:cNvPr id="239" name="直線コネクタ 238"/>
        <xdr:cNvCxnSpPr/>
      </xdr:nvCxnSpPr>
      <xdr:spPr>
        <a:xfrm>
          <a:off x="4546600" y="154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69520</xdr:rowOff>
    </xdr:from>
    <xdr:to>
      <xdr:col>24</xdr:col>
      <xdr:colOff>63500</xdr:colOff>
      <xdr:row>97</xdr:row>
      <xdr:rowOff>160502</xdr:rowOff>
    </xdr:to>
    <xdr:cxnSp macro="">
      <xdr:nvCxnSpPr>
        <xdr:cNvPr id="240" name="直線コネクタ 239"/>
        <xdr:cNvCxnSpPr/>
      </xdr:nvCxnSpPr>
      <xdr:spPr>
        <a:xfrm flipV="1">
          <a:off x="3797300" y="16700170"/>
          <a:ext cx="8382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143356</xdr:rowOff>
    </xdr:from>
    <xdr:ext cx="599010" cy="259045"/>
    <xdr:sp macro="" textlink="">
      <xdr:nvSpPr>
        <xdr:cNvPr id="241" name="扶助費平均値テキスト"/>
        <xdr:cNvSpPr txBox="1"/>
      </xdr:nvSpPr>
      <xdr:spPr>
        <a:xfrm>
          <a:off x="4686300" y="16088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120479</xdr:rowOff>
    </xdr:from>
    <xdr:to>
      <xdr:col>24</xdr:col>
      <xdr:colOff>114300</xdr:colOff>
      <xdr:row>95</xdr:row>
      <xdr:rowOff>50629</xdr:rowOff>
    </xdr:to>
    <xdr:sp macro="" textlink="">
      <xdr:nvSpPr>
        <xdr:cNvPr id="242" name="フローチャート: 判断 241"/>
        <xdr:cNvSpPr/>
      </xdr:nvSpPr>
      <xdr:spPr>
        <a:xfrm>
          <a:off x="45847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160502</xdr:rowOff>
    </xdr:from>
    <xdr:to>
      <xdr:col>19</xdr:col>
      <xdr:colOff>177800</xdr:colOff>
      <xdr:row>98</xdr:row>
      <xdr:rowOff>27980</xdr:rowOff>
    </xdr:to>
    <xdr:cxnSp macro="">
      <xdr:nvCxnSpPr>
        <xdr:cNvPr id="243" name="直線コネクタ 242"/>
        <xdr:cNvCxnSpPr/>
      </xdr:nvCxnSpPr>
      <xdr:spPr>
        <a:xfrm flipV="1">
          <a:off x="2908300" y="16791152"/>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18867</xdr:rowOff>
    </xdr:from>
    <xdr:to>
      <xdr:col>20</xdr:col>
      <xdr:colOff>38100</xdr:colOff>
      <xdr:row>95</xdr:row>
      <xdr:rowOff>120467</xdr:rowOff>
    </xdr:to>
    <xdr:sp macro="" textlink="">
      <xdr:nvSpPr>
        <xdr:cNvPr id="244" name="フローチャート: 判断 243"/>
        <xdr:cNvSpPr/>
      </xdr:nvSpPr>
      <xdr:spPr>
        <a:xfrm>
          <a:off x="3746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136994</xdr:rowOff>
    </xdr:from>
    <xdr:ext cx="599010" cy="259045"/>
    <xdr:sp macro="" textlink="">
      <xdr:nvSpPr>
        <xdr:cNvPr id="245" name="テキスト ボックス 244"/>
        <xdr:cNvSpPr txBox="1"/>
      </xdr:nvSpPr>
      <xdr:spPr>
        <a:xfrm>
          <a:off x="3497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27980</xdr:rowOff>
    </xdr:from>
    <xdr:to>
      <xdr:col>15</xdr:col>
      <xdr:colOff>50800</xdr:colOff>
      <xdr:row>98</xdr:row>
      <xdr:rowOff>112137</xdr:rowOff>
    </xdr:to>
    <xdr:cxnSp macro="">
      <xdr:nvCxnSpPr>
        <xdr:cNvPr id="246" name="直線コネクタ 245"/>
        <xdr:cNvCxnSpPr/>
      </xdr:nvCxnSpPr>
      <xdr:spPr>
        <a:xfrm flipV="1">
          <a:off x="2019300" y="16830080"/>
          <a:ext cx="889000" cy="8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31080</xdr:rowOff>
    </xdr:from>
    <xdr:to>
      <xdr:col>15</xdr:col>
      <xdr:colOff>101600</xdr:colOff>
      <xdr:row>95</xdr:row>
      <xdr:rowOff>132680</xdr:rowOff>
    </xdr:to>
    <xdr:sp macro="" textlink="">
      <xdr:nvSpPr>
        <xdr:cNvPr id="247" name="フローチャート: 判断 246"/>
        <xdr:cNvSpPr/>
      </xdr:nvSpPr>
      <xdr:spPr>
        <a:xfrm>
          <a:off x="2857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149207</xdr:rowOff>
    </xdr:from>
    <xdr:ext cx="599010" cy="259045"/>
    <xdr:sp macro="" textlink="">
      <xdr:nvSpPr>
        <xdr:cNvPr id="248" name="テキスト ボックス 247"/>
        <xdr:cNvSpPr txBox="1"/>
      </xdr:nvSpPr>
      <xdr:spPr>
        <a:xfrm>
          <a:off x="2608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112137</xdr:rowOff>
    </xdr:from>
    <xdr:to>
      <xdr:col>10</xdr:col>
      <xdr:colOff>114300</xdr:colOff>
      <xdr:row>99</xdr:row>
      <xdr:rowOff>10623</xdr:rowOff>
    </xdr:to>
    <xdr:cxnSp macro="">
      <xdr:nvCxnSpPr>
        <xdr:cNvPr id="249" name="直線コネクタ 248"/>
        <xdr:cNvCxnSpPr/>
      </xdr:nvCxnSpPr>
      <xdr:spPr>
        <a:xfrm flipV="1">
          <a:off x="1130300" y="16914237"/>
          <a:ext cx="889000" cy="6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101195</xdr:rowOff>
    </xdr:from>
    <xdr:to>
      <xdr:col>10</xdr:col>
      <xdr:colOff>165100</xdr:colOff>
      <xdr:row>96</xdr:row>
      <xdr:rowOff>31345</xdr:rowOff>
    </xdr:to>
    <xdr:sp macro="" textlink="">
      <xdr:nvSpPr>
        <xdr:cNvPr id="250" name="フローチャート: 判断 249"/>
        <xdr:cNvSpPr/>
      </xdr:nvSpPr>
      <xdr:spPr>
        <a:xfrm>
          <a:off x="1968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47872</xdr:rowOff>
    </xdr:from>
    <xdr:ext cx="599010" cy="259045"/>
    <xdr:sp macro="" textlink="">
      <xdr:nvSpPr>
        <xdr:cNvPr id="251" name="テキスト ボックス 250"/>
        <xdr:cNvSpPr txBox="1"/>
      </xdr:nvSpPr>
      <xdr:spPr>
        <a:xfrm>
          <a:off x="1719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5869</xdr:rowOff>
    </xdr:from>
    <xdr:to>
      <xdr:col>6</xdr:col>
      <xdr:colOff>38100</xdr:colOff>
      <xdr:row>96</xdr:row>
      <xdr:rowOff>107469</xdr:rowOff>
    </xdr:to>
    <xdr:sp macro="" textlink="">
      <xdr:nvSpPr>
        <xdr:cNvPr id="252" name="フローチャート: 判断 251"/>
        <xdr:cNvSpPr/>
      </xdr:nvSpPr>
      <xdr:spPr>
        <a:xfrm>
          <a:off x="1079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123996</xdr:rowOff>
    </xdr:from>
    <xdr:ext cx="599010" cy="259045"/>
    <xdr:sp macro="" textlink="">
      <xdr:nvSpPr>
        <xdr:cNvPr id="253" name="テキスト ボックス 252"/>
        <xdr:cNvSpPr txBox="1"/>
      </xdr:nvSpPr>
      <xdr:spPr>
        <a:xfrm>
          <a:off x="830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18720</xdr:rowOff>
    </xdr:from>
    <xdr:to>
      <xdr:col>24</xdr:col>
      <xdr:colOff>114300</xdr:colOff>
      <xdr:row>97</xdr:row>
      <xdr:rowOff>120320</xdr:rowOff>
    </xdr:to>
    <xdr:sp macro="" textlink="">
      <xdr:nvSpPr>
        <xdr:cNvPr id="259" name="楕円 258"/>
        <xdr:cNvSpPr/>
      </xdr:nvSpPr>
      <xdr:spPr>
        <a:xfrm>
          <a:off x="4584700" y="166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105097</xdr:rowOff>
    </xdr:from>
    <xdr:ext cx="599010" cy="259045"/>
    <xdr:sp macro="" textlink="">
      <xdr:nvSpPr>
        <xdr:cNvPr id="260" name="扶助費該当値テキスト"/>
        <xdr:cNvSpPr txBox="1"/>
      </xdr:nvSpPr>
      <xdr:spPr>
        <a:xfrm>
          <a:off x="4686300" y="165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109702</xdr:rowOff>
    </xdr:from>
    <xdr:to>
      <xdr:col>20</xdr:col>
      <xdr:colOff>38100</xdr:colOff>
      <xdr:row>98</xdr:row>
      <xdr:rowOff>39852</xdr:rowOff>
    </xdr:to>
    <xdr:sp macro="" textlink="">
      <xdr:nvSpPr>
        <xdr:cNvPr id="261" name="楕円 260"/>
        <xdr:cNvSpPr/>
      </xdr:nvSpPr>
      <xdr:spPr>
        <a:xfrm>
          <a:off x="3746500" y="167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30979</xdr:rowOff>
    </xdr:from>
    <xdr:ext cx="534377" cy="259045"/>
    <xdr:sp macro="" textlink="">
      <xdr:nvSpPr>
        <xdr:cNvPr id="262" name="テキスト ボックス 261"/>
        <xdr:cNvSpPr txBox="1"/>
      </xdr:nvSpPr>
      <xdr:spPr>
        <a:xfrm>
          <a:off x="3530111" y="16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148630</xdr:rowOff>
    </xdr:from>
    <xdr:to>
      <xdr:col>15</xdr:col>
      <xdr:colOff>101600</xdr:colOff>
      <xdr:row>98</xdr:row>
      <xdr:rowOff>78780</xdr:rowOff>
    </xdr:to>
    <xdr:sp macro="" textlink="">
      <xdr:nvSpPr>
        <xdr:cNvPr id="263" name="楕円 262"/>
        <xdr:cNvSpPr/>
      </xdr:nvSpPr>
      <xdr:spPr>
        <a:xfrm>
          <a:off x="2857500" y="167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69907</xdr:rowOff>
    </xdr:from>
    <xdr:ext cx="534377" cy="259045"/>
    <xdr:sp macro="" textlink="">
      <xdr:nvSpPr>
        <xdr:cNvPr id="264" name="テキスト ボックス 263"/>
        <xdr:cNvSpPr txBox="1"/>
      </xdr:nvSpPr>
      <xdr:spPr>
        <a:xfrm>
          <a:off x="2641111"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61337</xdr:rowOff>
    </xdr:from>
    <xdr:to>
      <xdr:col>10</xdr:col>
      <xdr:colOff>165100</xdr:colOff>
      <xdr:row>98</xdr:row>
      <xdr:rowOff>162937</xdr:rowOff>
    </xdr:to>
    <xdr:sp macro="" textlink="">
      <xdr:nvSpPr>
        <xdr:cNvPr id="265" name="楕円 264"/>
        <xdr:cNvSpPr/>
      </xdr:nvSpPr>
      <xdr:spPr>
        <a:xfrm>
          <a:off x="1968500" y="168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154064</xdr:rowOff>
    </xdr:from>
    <xdr:ext cx="534377" cy="259045"/>
    <xdr:sp macro="" textlink="">
      <xdr:nvSpPr>
        <xdr:cNvPr id="266" name="テキスト ボックス 265"/>
        <xdr:cNvSpPr txBox="1"/>
      </xdr:nvSpPr>
      <xdr:spPr>
        <a:xfrm>
          <a:off x="1752111" y="16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131273</xdr:rowOff>
    </xdr:from>
    <xdr:to>
      <xdr:col>6</xdr:col>
      <xdr:colOff>38100</xdr:colOff>
      <xdr:row>99</xdr:row>
      <xdr:rowOff>61423</xdr:rowOff>
    </xdr:to>
    <xdr:sp macro="" textlink="">
      <xdr:nvSpPr>
        <xdr:cNvPr id="267" name="楕円 266"/>
        <xdr:cNvSpPr/>
      </xdr:nvSpPr>
      <xdr:spPr>
        <a:xfrm>
          <a:off x="1079500" y="169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52550</xdr:rowOff>
    </xdr:from>
    <xdr:ext cx="534377" cy="259045"/>
    <xdr:sp macro="" textlink="">
      <xdr:nvSpPr>
        <xdr:cNvPr id="268" name="テキスト ボックス 267"/>
        <xdr:cNvSpPr txBox="1"/>
      </xdr:nvSpPr>
      <xdr:spPr>
        <a:xfrm>
          <a:off x="863111" y="170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163055</xdr:rowOff>
    </xdr:from>
    <xdr:to>
      <xdr:col>55</xdr:col>
      <xdr:colOff>0</xdr:colOff>
      <xdr:row>37</xdr:row>
      <xdr:rowOff>921</xdr:rowOff>
    </xdr:to>
    <xdr:cxnSp macro="">
      <xdr:nvCxnSpPr>
        <xdr:cNvPr id="298" name="直線コネクタ 297"/>
        <xdr:cNvCxnSpPr/>
      </xdr:nvCxnSpPr>
      <xdr:spPr>
        <a:xfrm>
          <a:off x="9639300" y="6335255"/>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9"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109906</xdr:rowOff>
    </xdr:from>
    <xdr:to>
      <xdr:col>50</xdr:col>
      <xdr:colOff>114300</xdr:colOff>
      <xdr:row>36</xdr:row>
      <xdr:rowOff>163055</xdr:rowOff>
    </xdr:to>
    <xdr:cxnSp macro="">
      <xdr:nvCxnSpPr>
        <xdr:cNvPr id="301" name="直線コネクタ 300"/>
        <xdr:cNvCxnSpPr/>
      </xdr:nvCxnSpPr>
      <xdr:spPr>
        <a:xfrm>
          <a:off x="8750300" y="6282106"/>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3" name="テキスト ボックス 302"/>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12770</xdr:rowOff>
    </xdr:from>
    <xdr:to>
      <xdr:col>45</xdr:col>
      <xdr:colOff>177800</xdr:colOff>
      <xdr:row>36</xdr:row>
      <xdr:rowOff>109906</xdr:rowOff>
    </xdr:to>
    <xdr:cxnSp macro="">
      <xdr:nvCxnSpPr>
        <xdr:cNvPr id="304" name="直線コネクタ 303"/>
        <xdr:cNvCxnSpPr/>
      </xdr:nvCxnSpPr>
      <xdr:spPr>
        <a:xfrm>
          <a:off x="7861300" y="6184970"/>
          <a:ext cx="889000" cy="9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6" name="テキスト ボックス 305"/>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12770</xdr:rowOff>
    </xdr:from>
    <xdr:to>
      <xdr:col>41</xdr:col>
      <xdr:colOff>50800</xdr:colOff>
      <xdr:row>36</xdr:row>
      <xdr:rowOff>14484</xdr:rowOff>
    </xdr:to>
    <xdr:cxnSp macro="">
      <xdr:nvCxnSpPr>
        <xdr:cNvPr id="307" name="直線コネクタ 306"/>
        <xdr:cNvCxnSpPr/>
      </xdr:nvCxnSpPr>
      <xdr:spPr>
        <a:xfrm flipV="1">
          <a:off x="6972300" y="618497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9" name="テキスト ボックス 308"/>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11" name="テキスト ボックス 310"/>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121571</xdr:rowOff>
    </xdr:from>
    <xdr:to>
      <xdr:col>55</xdr:col>
      <xdr:colOff>50800</xdr:colOff>
      <xdr:row>37</xdr:row>
      <xdr:rowOff>51721</xdr:rowOff>
    </xdr:to>
    <xdr:sp macro="" textlink="">
      <xdr:nvSpPr>
        <xdr:cNvPr id="317" name="楕円 316"/>
        <xdr:cNvSpPr/>
      </xdr:nvSpPr>
      <xdr:spPr>
        <a:xfrm>
          <a:off x="10426700" y="62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144448</xdr:rowOff>
    </xdr:from>
    <xdr:ext cx="534377" cy="259045"/>
    <xdr:sp macro="" textlink="">
      <xdr:nvSpPr>
        <xdr:cNvPr id="318" name="補助費等該当値テキスト"/>
        <xdr:cNvSpPr txBox="1"/>
      </xdr:nvSpPr>
      <xdr:spPr>
        <a:xfrm>
          <a:off x="10528300" y="61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112255</xdr:rowOff>
    </xdr:from>
    <xdr:to>
      <xdr:col>50</xdr:col>
      <xdr:colOff>165100</xdr:colOff>
      <xdr:row>37</xdr:row>
      <xdr:rowOff>42405</xdr:rowOff>
    </xdr:to>
    <xdr:sp macro="" textlink="">
      <xdr:nvSpPr>
        <xdr:cNvPr id="319" name="楕円 318"/>
        <xdr:cNvSpPr/>
      </xdr:nvSpPr>
      <xdr:spPr>
        <a:xfrm>
          <a:off x="9588500" y="62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58932</xdr:rowOff>
    </xdr:from>
    <xdr:ext cx="534377" cy="259045"/>
    <xdr:sp macro="" textlink="">
      <xdr:nvSpPr>
        <xdr:cNvPr id="320" name="テキスト ボックス 319"/>
        <xdr:cNvSpPr txBox="1"/>
      </xdr:nvSpPr>
      <xdr:spPr>
        <a:xfrm>
          <a:off x="9372111" y="60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59106</xdr:rowOff>
    </xdr:from>
    <xdr:to>
      <xdr:col>46</xdr:col>
      <xdr:colOff>38100</xdr:colOff>
      <xdr:row>36</xdr:row>
      <xdr:rowOff>160706</xdr:rowOff>
    </xdr:to>
    <xdr:sp macro="" textlink="">
      <xdr:nvSpPr>
        <xdr:cNvPr id="321" name="楕円 320"/>
        <xdr:cNvSpPr/>
      </xdr:nvSpPr>
      <xdr:spPr>
        <a:xfrm>
          <a:off x="8699500" y="62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5783</xdr:rowOff>
    </xdr:from>
    <xdr:ext cx="534377" cy="259045"/>
    <xdr:sp macro="" textlink="">
      <xdr:nvSpPr>
        <xdr:cNvPr id="322" name="テキスト ボックス 321"/>
        <xdr:cNvSpPr txBox="1"/>
      </xdr:nvSpPr>
      <xdr:spPr>
        <a:xfrm>
          <a:off x="8483111" y="60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133420</xdr:rowOff>
    </xdr:from>
    <xdr:to>
      <xdr:col>41</xdr:col>
      <xdr:colOff>101600</xdr:colOff>
      <xdr:row>36</xdr:row>
      <xdr:rowOff>63570</xdr:rowOff>
    </xdr:to>
    <xdr:sp macro="" textlink="">
      <xdr:nvSpPr>
        <xdr:cNvPr id="323" name="楕円 322"/>
        <xdr:cNvSpPr/>
      </xdr:nvSpPr>
      <xdr:spPr>
        <a:xfrm>
          <a:off x="7810500" y="61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80097</xdr:rowOff>
    </xdr:from>
    <xdr:ext cx="534377" cy="259045"/>
    <xdr:sp macro="" textlink="">
      <xdr:nvSpPr>
        <xdr:cNvPr id="324" name="テキスト ボックス 323"/>
        <xdr:cNvSpPr txBox="1"/>
      </xdr:nvSpPr>
      <xdr:spPr>
        <a:xfrm>
          <a:off x="7594111" y="59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135134</xdr:rowOff>
    </xdr:from>
    <xdr:to>
      <xdr:col>36</xdr:col>
      <xdr:colOff>165100</xdr:colOff>
      <xdr:row>36</xdr:row>
      <xdr:rowOff>65284</xdr:rowOff>
    </xdr:to>
    <xdr:sp macro="" textlink="">
      <xdr:nvSpPr>
        <xdr:cNvPr id="325" name="楕円 324"/>
        <xdr:cNvSpPr/>
      </xdr:nvSpPr>
      <xdr:spPr>
        <a:xfrm>
          <a:off x="6921500" y="61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81811</xdr:rowOff>
    </xdr:from>
    <xdr:ext cx="534377" cy="259045"/>
    <xdr:sp macro="" textlink="">
      <xdr:nvSpPr>
        <xdr:cNvPr id="326" name="テキスト ボックス 325"/>
        <xdr:cNvSpPr txBox="1"/>
      </xdr:nvSpPr>
      <xdr:spPr>
        <a:xfrm>
          <a:off x="6705111" y="59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2" name="テキスト ボックス 34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80362</xdr:rowOff>
    </xdr:from>
    <xdr:to>
      <xdr:col>54</xdr:col>
      <xdr:colOff>189865</xdr:colOff>
      <xdr:row>58</xdr:row>
      <xdr:rowOff>96417</xdr:rowOff>
    </xdr:to>
    <xdr:cxnSp macro="">
      <xdr:nvCxnSpPr>
        <xdr:cNvPr id="352" name="直線コネクタ 351"/>
        <xdr:cNvCxnSpPr/>
      </xdr:nvCxnSpPr>
      <xdr:spPr>
        <a:xfrm flipV="1">
          <a:off x="10475595" y="9167212"/>
          <a:ext cx="1270" cy="873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100244</xdr:rowOff>
    </xdr:from>
    <xdr:ext cx="534377" cy="259045"/>
    <xdr:sp macro="" textlink="">
      <xdr:nvSpPr>
        <xdr:cNvPr id="353" name="普通建設事業費最小値テキスト"/>
        <xdr:cNvSpPr txBox="1"/>
      </xdr:nvSpPr>
      <xdr:spPr>
        <a:xfrm>
          <a:off x="10528300" y="1004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96417</xdr:rowOff>
    </xdr:from>
    <xdr:to>
      <xdr:col>55</xdr:col>
      <xdr:colOff>88900</xdr:colOff>
      <xdr:row>58</xdr:row>
      <xdr:rowOff>96417</xdr:rowOff>
    </xdr:to>
    <xdr:cxnSp macro="">
      <xdr:nvCxnSpPr>
        <xdr:cNvPr id="354" name="直線コネクタ 353"/>
        <xdr:cNvCxnSpPr/>
      </xdr:nvCxnSpPr>
      <xdr:spPr>
        <a:xfrm>
          <a:off x="10388600" y="10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27039</xdr:rowOff>
    </xdr:from>
    <xdr:ext cx="599010" cy="259045"/>
    <xdr:sp macro="" textlink="">
      <xdr:nvSpPr>
        <xdr:cNvPr id="355" name="普通建設事業費最大値テキスト"/>
        <xdr:cNvSpPr txBox="1"/>
      </xdr:nvSpPr>
      <xdr:spPr>
        <a:xfrm>
          <a:off x="10528300" y="894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80362</xdr:rowOff>
    </xdr:from>
    <xdr:to>
      <xdr:col>55</xdr:col>
      <xdr:colOff>88900</xdr:colOff>
      <xdr:row>53</xdr:row>
      <xdr:rowOff>80362</xdr:rowOff>
    </xdr:to>
    <xdr:cxnSp macro="">
      <xdr:nvCxnSpPr>
        <xdr:cNvPr id="356" name="直線コネクタ 355"/>
        <xdr:cNvCxnSpPr/>
      </xdr:nvCxnSpPr>
      <xdr:spPr>
        <a:xfrm>
          <a:off x="10388600" y="916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80362</xdr:rowOff>
    </xdr:from>
    <xdr:to>
      <xdr:col>55</xdr:col>
      <xdr:colOff>0</xdr:colOff>
      <xdr:row>55</xdr:row>
      <xdr:rowOff>105841</xdr:rowOff>
    </xdr:to>
    <xdr:cxnSp macro="">
      <xdr:nvCxnSpPr>
        <xdr:cNvPr id="357" name="直線コネクタ 356"/>
        <xdr:cNvCxnSpPr/>
      </xdr:nvCxnSpPr>
      <xdr:spPr>
        <a:xfrm flipV="1">
          <a:off x="9639300" y="9167212"/>
          <a:ext cx="838200" cy="36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31855</xdr:rowOff>
    </xdr:from>
    <xdr:ext cx="534377" cy="259045"/>
    <xdr:sp macro="" textlink="">
      <xdr:nvSpPr>
        <xdr:cNvPr id="358" name="普通建設事業費平均値テキスト"/>
        <xdr:cNvSpPr txBox="1"/>
      </xdr:nvSpPr>
      <xdr:spPr>
        <a:xfrm>
          <a:off x="10528300" y="9804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53428</xdr:rowOff>
    </xdr:from>
    <xdr:to>
      <xdr:col>55</xdr:col>
      <xdr:colOff>50800</xdr:colOff>
      <xdr:row>57</xdr:row>
      <xdr:rowOff>155028</xdr:rowOff>
    </xdr:to>
    <xdr:sp macro="" textlink="">
      <xdr:nvSpPr>
        <xdr:cNvPr id="359" name="フローチャート: 判断 358"/>
        <xdr:cNvSpPr/>
      </xdr:nvSpPr>
      <xdr:spPr>
        <a:xfrm>
          <a:off x="10426700" y="982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49299</xdr:rowOff>
    </xdr:from>
    <xdr:to>
      <xdr:col>50</xdr:col>
      <xdr:colOff>114300</xdr:colOff>
      <xdr:row>55</xdr:row>
      <xdr:rowOff>105841</xdr:rowOff>
    </xdr:to>
    <xdr:cxnSp macro="">
      <xdr:nvCxnSpPr>
        <xdr:cNvPr id="360" name="直線コネクタ 359"/>
        <xdr:cNvCxnSpPr/>
      </xdr:nvCxnSpPr>
      <xdr:spPr>
        <a:xfrm>
          <a:off x="8750300" y="9136149"/>
          <a:ext cx="889000" cy="3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65739</xdr:rowOff>
    </xdr:from>
    <xdr:to>
      <xdr:col>50</xdr:col>
      <xdr:colOff>165100</xdr:colOff>
      <xdr:row>57</xdr:row>
      <xdr:rowOff>167339</xdr:rowOff>
    </xdr:to>
    <xdr:sp macro="" textlink="">
      <xdr:nvSpPr>
        <xdr:cNvPr id="361" name="フローチャート: 判断 360"/>
        <xdr:cNvSpPr/>
      </xdr:nvSpPr>
      <xdr:spPr>
        <a:xfrm>
          <a:off x="9588500" y="983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158466</xdr:rowOff>
    </xdr:from>
    <xdr:ext cx="534377" cy="259045"/>
    <xdr:sp macro="" textlink="">
      <xdr:nvSpPr>
        <xdr:cNvPr id="362" name="テキスト ボックス 361"/>
        <xdr:cNvSpPr txBox="1"/>
      </xdr:nvSpPr>
      <xdr:spPr>
        <a:xfrm>
          <a:off x="9372111" y="99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13702</xdr:rowOff>
    </xdr:from>
    <xdr:to>
      <xdr:col>45</xdr:col>
      <xdr:colOff>177800</xdr:colOff>
      <xdr:row>53</xdr:row>
      <xdr:rowOff>49299</xdr:rowOff>
    </xdr:to>
    <xdr:cxnSp macro="">
      <xdr:nvCxnSpPr>
        <xdr:cNvPr id="363" name="直線コネクタ 362"/>
        <xdr:cNvCxnSpPr/>
      </xdr:nvCxnSpPr>
      <xdr:spPr>
        <a:xfrm>
          <a:off x="7861300" y="8757652"/>
          <a:ext cx="889000" cy="3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86052</xdr:rowOff>
    </xdr:from>
    <xdr:to>
      <xdr:col>46</xdr:col>
      <xdr:colOff>38100</xdr:colOff>
      <xdr:row>58</xdr:row>
      <xdr:rowOff>16202</xdr:rowOff>
    </xdr:to>
    <xdr:sp macro="" textlink="">
      <xdr:nvSpPr>
        <xdr:cNvPr id="364" name="フローチャート: 判断 363"/>
        <xdr:cNvSpPr/>
      </xdr:nvSpPr>
      <xdr:spPr>
        <a:xfrm>
          <a:off x="8699500" y="98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7329</xdr:rowOff>
    </xdr:from>
    <xdr:ext cx="534377" cy="259045"/>
    <xdr:sp macro="" textlink="">
      <xdr:nvSpPr>
        <xdr:cNvPr id="365" name="テキスト ボックス 364"/>
        <xdr:cNvSpPr txBox="1"/>
      </xdr:nvSpPr>
      <xdr:spPr>
        <a:xfrm>
          <a:off x="8483111" y="99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13702</xdr:rowOff>
    </xdr:from>
    <xdr:to>
      <xdr:col>41</xdr:col>
      <xdr:colOff>50800</xdr:colOff>
      <xdr:row>53</xdr:row>
      <xdr:rowOff>69716</xdr:rowOff>
    </xdr:to>
    <xdr:cxnSp macro="">
      <xdr:nvCxnSpPr>
        <xdr:cNvPr id="366" name="直線コネクタ 365"/>
        <xdr:cNvCxnSpPr/>
      </xdr:nvCxnSpPr>
      <xdr:spPr>
        <a:xfrm flipV="1">
          <a:off x="6972300" y="8757652"/>
          <a:ext cx="889000" cy="39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54186</xdr:rowOff>
    </xdr:from>
    <xdr:to>
      <xdr:col>41</xdr:col>
      <xdr:colOff>101600</xdr:colOff>
      <xdr:row>57</xdr:row>
      <xdr:rowOff>155786</xdr:rowOff>
    </xdr:to>
    <xdr:sp macro="" textlink="">
      <xdr:nvSpPr>
        <xdr:cNvPr id="367" name="フローチャート: 判断 366"/>
        <xdr:cNvSpPr/>
      </xdr:nvSpPr>
      <xdr:spPr>
        <a:xfrm>
          <a:off x="78105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146913</xdr:rowOff>
    </xdr:from>
    <xdr:ext cx="534377" cy="259045"/>
    <xdr:sp macro="" textlink="">
      <xdr:nvSpPr>
        <xdr:cNvPr id="368" name="テキスト ボックス 367"/>
        <xdr:cNvSpPr txBox="1"/>
      </xdr:nvSpPr>
      <xdr:spPr>
        <a:xfrm>
          <a:off x="7594111" y="9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105078</xdr:rowOff>
    </xdr:from>
    <xdr:to>
      <xdr:col>36</xdr:col>
      <xdr:colOff>165100</xdr:colOff>
      <xdr:row>58</xdr:row>
      <xdr:rowOff>35228</xdr:rowOff>
    </xdr:to>
    <xdr:sp macro="" textlink="">
      <xdr:nvSpPr>
        <xdr:cNvPr id="369" name="フローチャート: 判断 368"/>
        <xdr:cNvSpPr/>
      </xdr:nvSpPr>
      <xdr:spPr>
        <a:xfrm>
          <a:off x="6921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26355</xdr:rowOff>
    </xdr:from>
    <xdr:ext cx="534377" cy="259045"/>
    <xdr:sp macro="" textlink="">
      <xdr:nvSpPr>
        <xdr:cNvPr id="370" name="テキスト ボックス 369"/>
        <xdr:cNvSpPr txBox="1"/>
      </xdr:nvSpPr>
      <xdr:spPr>
        <a:xfrm>
          <a:off x="6705111" y="9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29562</xdr:rowOff>
    </xdr:from>
    <xdr:to>
      <xdr:col>55</xdr:col>
      <xdr:colOff>50800</xdr:colOff>
      <xdr:row>53</xdr:row>
      <xdr:rowOff>131162</xdr:rowOff>
    </xdr:to>
    <xdr:sp macro="" textlink="">
      <xdr:nvSpPr>
        <xdr:cNvPr id="376" name="楕円 375"/>
        <xdr:cNvSpPr/>
      </xdr:nvSpPr>
      <xdr:spPr>
        <a:xfrm>
          <a:off x="10426700" y="9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154039</xdr:rowOff>
    </xdr:from>
    <xdr:ext cx="599010" cy="259045"/>
    <xdr:sp macro="" textlink="">
      <xdr:nvSpPr>
        <xdr:cNvPr id="377" name="普通建設事業費該当値テキスト"/>
        <xdr:cNvSpPr txBox="1"/>
      </xdr:nvSpPr>
      <xdr:spPr>
        <a:xfrm>
          <a:off x="10528300" y="906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55041</xdr:rowOff>
    </xdr:from>
    <xdr:to>
      <xdr:col>50</xdr:col>
      <xdr:colOff>165100</xdr:colOff>
      <xdr:row>55</xdr:row>
      <xdr:rowOff>156641</xdr:rowOff>
    </xdr:to>
    <xdr:sp macro="" textlink="">
      <xdr:nvSpPr>
        <xdr:cNvPr id="378" name="楕円 377"/>
        <xdr:cNvSpPr/>
      </xdr:nvSpPr>
      <xdr:spPr>
        <a:xfrm>
          <a:off x="9588500" y="94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1718</xdr:rowOff>
    </xdr:from>
    <xdr:ext cx="599010" cy="259045"/>
    <xdr:sp macro="" textlink="">
      <xdr:nvSpPr>
        <xdr:cNvPr id="379" name="テキスト ボックス 378"/>
        <xdr:cNvSpPr txBox="1"/>
      </xdr:nvSpPr>
      <xdr:spPr>
        <a:xfrm>
          <a:off x="9339795" y="926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169949</xdr:rowOff>
    </xdr:from>
    <xdr:to>
      <xdr:col>46</xdr:col>
      <xdr:colOff>38100</xdr:colOff>
      <xdr:row>53</xdr:row>
      <xdr:rowOff>100099</xdr:rowOff>
    </xdr:to>
    <xdr:sp macro="" textlink="">
      <xdr:nvSpPr>
        <xdr:cNvPr id="380" name="楕円 379"/>
        <xdr:cNvSpPr/>
      </xdr:nvSpPr>
      <xdr:spPr>
        <a:xfrm>
          <a:off x="8699500" y="90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116626</xdr:rowOff>
    </xdr:from>
    <xdr:ext cx="599010" cy="259045"/>
    <xdr:sp macro="" textlink="">
      <xdr:nvSpPr>
        <xdr:cNvPr id="381" name="テキスト ボックス 380"/>
        <xdr:cNvSpPr txBox="1"/>
      </xdr:nvSpPr>
      <xdr:spPr>
        <a:xfrm>
          <a:off x="8450795" y="88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134352</xdr:rowOff>
    </xdr:from>
    <xdr:to>
      <xdr:col>41</xdr:col>
      <xdr:colOff>101600</xdr:colOff>
      <xdr:row>51</xdr:row>
      <xdr:rowOff>64502</xdr:rowOff>
    </xdr:to>
    <xdr:sp macro="" textlink="">
      <xdr:nvSpPr>
        <xdr:cNvPr id="382" name="楕円 381"/>
        <xdr:cNvSpPr/>
      </xdr:nvSpPr>
      <xdr:spPr>
        <a:xfrm>
          <a:off x="7810500" y="87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81029</xdr:rowOff>
    </xdr:from>
    <xdr:ext cx="599010" cy="259045"/>
    <xdr:sp macro="" textlink="">
      <xdr:nvSpPr>
        <xdr:cNvPr id="383" name="テキスト ボックス 382"/>
        <xdr:cNvSpPr txBox="1"/>
      </xdr:nvSpPr>
      <xdr:spPr>
        <a:xfrm>
          <a:off x="7561795" y="84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18916</xdr:rowOff>
    </xdr:from>
    <xdr:to>
      <xdr:col>36</xdr:col>
      <xdr:colOff>165100</xdr:colOff>
      <xdr:row>53</xdr:row>
      <xdr:rowOff>120516</xdr:rowOff>
    </xdr:to>
    <xdr:sp macro="" textlink="">
      <xdr:nvSpPr>
        <xdr:cNvPr id="384" name="楕円 383"/>
        <xdr:cNvSpPr/>
      </xdr:nvSpPr>
      <xdr:spPr>
        <a:xfrm>
          <a:off x="6921500" y="91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137043</xdr:rowOff>
    </xdr:from>
    <xdr:ext cx="599010" cy="259045"/>
    <xdr:sp macro="" textlink="">
      <xdr:nvSpPr>
        <xdr:cNvPr id="385" name="テキスト ボックス 384"/>
        <xdr:cNvSpPr txBox="1"/>
      </xdr:nvSpPr>
      <xdr:spPr>
        <a:xfrm>
          <a:off x="6672795" y="888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7" name="直線コネクタ 406"/>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0"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1" name="直線コネクタ 410"/>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60468</xdr:rowOff>
    </xdr:from>
    <xdr:to>
      <xdr:col>55</xdr:col>
      <xdr:colOff>0</xdr:colOff>
      <xdr:row>77</xdr:row>
      <xdr:rowOff>55918</xdr:rowOff>
    </xdr:to>
    <xdr:cxnSp macro="">
      <xdr:nvCxnSpPr>
        <xdr:cNvPr id="412" name="直線コネクタ 411"/>
        <xdr:cNvCxnSpPr/>
      </xdr:nvCxnSpPr>
      <xdr:spPr>
        <a:xfrm flipV="1">
          <a:off x="9639300" y="12919218"/>
          <a:ext cx="838200" cy="3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3" name="普通建設事業費 （ うち新規整備　）平均値テキスト"/>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4" name="フローチャート: 判断 413"/>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55918</xdr:rowOff>
    </xdr:from>
    <xdr:to>
      <xdr:col>50</xdr:col>
      <xdr:colOff>114300</xdr:colOff>
      <xdr:row>77</xdr:row>
      <xdr:rowOff>72606</xdr:rowOff>
    </xdr:to>
    <xdr:cxnSp macro="">
      <xdr:nvCxnSpPr>
        <xdr:cNvPr id="415" name="直線コネクタ 414"/>
        <xdr:cNvCxnSpPr/>
      </xdr:nvCxnSpPr>
      <xdr:spPr>
        <a:xfrm flipV="1">
          <a:off x="8750300" y="1325756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6" name="フローチャート: 判断 415"/>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7" name="テキスト ボックス 416"/>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140043</xdr:rowOff>
    </xdr:from>
    <xdr:to>
      <xdr:col>45</xdr:col>
      <xdr:colOff>177800</xdr:colOff>
      <xdr:row>77</xdr:row>
      <xdr:rowOff>72606</xdr:rowOff>
    </xdr:to>
    <xdr:cxnSp macro="">
      <xdr:nvCxnSpPr>
        <xdr:cNvPr id="418" name="直線コネクタ 417"/>
        <xdr:cNvCxnSpPr/>
      </xdr:nvCxnSpPr>
      <xdr:spPr>
        <a:xfrm>
          <a:off x="7861300" y="12998793"/>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9" name="フローチャート: 判断 418"/>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27298</xdr:rowOff>
    </xdr:from>
    <xdr:ext cx="469744" cy="259045"/>
    <xdr:sp macro="" textlink="">
      <xdr:nvSpPr>
        <xdr:cNvPr id="420" name="テキスト ボックス 419"/>
        <xdr:cNvSpPr txBox="1"/>
      </xdr:nvSpPr>
      <xdr:spPr>
        <a:xfrm>
          <a:off x="8515428" y="134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75486</xdr:rowOff>
    </xdr:from>
    <xdr:to>
      <xdr:col>41</xdr:col>
      <xdr:colOff>50800</xdr:colOff>
      <xdr:row>75</xdr:row>
      <xdr:rowOff>140043</xdr:rowOff>
    </xdr:to>
    <xdr:cxnSp macro="">
      <xdr:nvCxnSpPr>
        <xdr:cNvPr id="421" name="直線コネクタ 420"/>
        <xdr:cNvCxnSpPr/>
      </xdr:nvCxnSpPr>
      <xdr:spPr>
        <a:xfrm>
          <a:off x="6972300" y="12762786"/>
          <a:ext cx="889000" cy="23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2" name="フローチャート: 判断 421"/>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3" name="テキスト ボックス 422"/>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4" name="フローチャート: 判断 423"/>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5" name="テキスト ボックス 424"/>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9668</xdr:rowOff>
    </xdr:from>
    <xdr:to>
      <xdr:col>55</xdr:col>
      <xdr:colOff>50800</xdr:colOff>
      <xdr:row>75</xdr:row>
      <xdr:rowOff>111268</xdr:rowOff>
    </xdr:to>
    <xdr:sp macro="" textlink="">
      <xdr:nvSpPr>
        <xdr:cNvPr id="431" name="楕円 430"/>
        <xdr:cNvSpPr/>
      </xdr:nvSpPr>
      <xdr:spPr>
        <a:xfrm>
          <a:off x="10426700" y="1286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32545</xdr:rowOff>
    </xdr:from>
    <xdr:ext cx="534377" cy="259045"/>
    <xdr:sp macro="" textlink="">
      <xdr:nvSpPr>
        <xdr:cNvPr id="432" name="普通建設事業費 （ うち新規整備　）該当値テキスト"/>
        <xdr:cNvSpPr txBox="1"/>
      </xdr:nvSpPr>
      <xdr:spPr>
        <a:xfrm>
          <a:off x="10528300" y="127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5118</xdr:rowOff>
    </xdr:from>
    <xdr:to>
      <xdr:col>50</xdr:col>
      <xdr:colOff>165100</xdr:colOff>
      <xdr:row>77</xdr:row>
      <xdr:rowOff>106718</xdr:rowOff>
    </xdr:to>
    <xdr:sp macro="" textlink="">
      <xdr:nvSpPr>
        <xdr:cNvPr id="433" name="楕円 432"/>
        <xdr:cNvSpPr/>
      </xdr:nvSpPr>
      <xdr:spPr>
        <a:xfrm>
          <a:off x="9588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123245</xdr:rowOff>
    </xdr:from>
    <xdr:ext cx="534377" cy="259045"/>
    <xdr:sp macro="" textlink="">
      <xdr:nvSpPr>
        <xdr:cNvPr id="434" name="テキスト ボックス 433"/>
        <xdr:cNvSpPr txBox="1"/>
      </xdr:nvSpPr>
      <xdr:spPr>
        <a:xfrm>
          <a:off x="9372111" y="129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21806</xdr:rowOff>
    </xdr:from>
    <xdr:to>
      <xdr:col>46</xdr:col>
      <xdr:colOff>38100</xdr:colOff>
      <xdr:row>77</xdr:row>
      <xdr:rowOff>123406</xdr:rowOff>
    </xdr:to>
    <xdr:sp macro="" textlink="">
      <xdr:nvSpPr>
        <xdr:cNvPr id="435" name="楕円 434"/>
        <xdr:cNvSpPr/>
      </xdr:nvSpPr>
      <xdr:spPr>
        <a:xfrm>
          <a:off x="86995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139933</xdr:rowOff>
    </xdr:from>
    <xdr:ext cx="534377" cy="259045"/>
    <xdr:sp macro="" textlink="">
      <xdr:nvSpPr>
        <xdr:cNvPr id="436" name="テキスト ボックス 435"/>
        <xdr:cNvSpPr txBox="1"/>
      </xdr:nvSpPr>
      <xdr:spPr>
        <a:xfrm>
          <a:off x="8483111" y="1299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89243</xdr:rowOff>
    </xdr:from>
    <xdr:to>
      <xdr:col>41</xdr:col>
      <xdr:colOff>101600</xdr:colOff>
      <xdr:row>76</xdr:row>
      <xdr:rowOff>19393</xdr:rowOff>
    </xdr:to>
    <xdr:sp macro="" textlink="">
      <xdr:nvSpPr>
        <xdr:cNvPr id="437" name="楕円 436"/>
        <xdr:cNvSpPr/>
      </xdr:nvSpPr>
      <xdr:spPr>
        <a:xfrm>
          <a:off x="7810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35920</xdr:rowOff>
    </xdr:from>
    <xdr:ext cx="534377" cy="259045"/>
    <xdr:sp macro="" textlink="">
      <xdr:nvSpPr>
        <xdr:cNvPr id="438" name="テキスト ボックス 437"/>
        <xdr:cNvSpPr txBox="1"/>
      </xdr:nvSpPr>
      <xdr:spPr>
        <a:xfrm>
          <a:off x="7594111" y="127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24686</xdr:rowOff>
    </xdr:from>
    <xdr:to>
      <xdr:col>36</xdr:col>
      <xdr:colOff>165100</xdr:colOff>
      <xdr:row>74</xdr:row>
      <xdr:rowOff>126286</xdr:rowOff>
    </xdr:to>
    <xdr:sp macro="" textlink="">
      <xdr:nvSpPr>
        <xdr:cNvPr id="439" name="楕円 438"/>
        <xdr:cNvSpPr/>
      </xdr:nvSpPr>
      <xdr:spPr>
        <a:xfrm>
          <a:off x="6921500" y="12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142813</xdr:rowOff>
    </xdr:from>
    <xdr:ext cx="534377" cy="259045"/>
    <xdr:sp macro="" textlink="">
      <xdr:nvSpPr>
        <xdr:cNvPr id="440" name="テキスト ボックス 439"/>
        <xdr:cNvSpPr txBox="1"/>
      </xdr:nvSpPr>
      <xdr:spPr>
        <a:xfrm>
          <a:off x="6705111" y="12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0" name="テキスト ボックス 459"/>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8" name="直線コネクタ 467"/>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9"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0" name="直線コネクタ 469"/>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1"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2" name="直線コネクタ 471"/>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45889</xdr:rowOff>
    </xdr:from>
    <xdr:to>
      <xdr:col>55</xdr:col>
      <xdr:colOff>0</xdr:colOff>
      <xdr:row>94</xdr:row>
      <xdr:rowOff>59390</xdr:rowOff>
    </xdr:to>
    <xdr:cxnSp macro="">
      <xdr:nvCxnSpPr>
        <xdr:cNvPr id="473" name="直線コネクタ 472"/>
        <xdr:cNvCxnSpPr/>
      </xdr:nvCxnSpPr>
      <xdr:spPr>
        <a:xfrm flipV="1">
          <a:off x="9639300" y="15819289"/>
          <a:ext cx="838200" cy="3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xdr:rowOff>
    </xdr:from>
    <xdr:ext cx="534377" cy="259045"/>
    <xdr:sp macro="" textlink="">
      <xdr:nvSpPr>
        <xdr:cNvPr id="474" name="普通建設事業費 （ うち更新整備　）平均値テキスト"/>
        <xdr:cNvSpPr txBox="1"/>
      </xdr:nvSpPr>
      <xdr:spPr>
        <a:xfrm>
          <a:off x="10528300" y="166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5" name="フローチャート: 判断 474"/>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59390</xdr:rowOff>
    </xdr:from>
    <xdr:to>
      <xdr:col>50</xdr:col>
      <xdr:colOff>114300</xdr:colOff>
      <xdr:row>94</xdr:row>
      <xdr:rowOff>84837</xdr:rowOff>
    </xdr:to>
    <xdr:cxnSp macro="">
      <xdr:nvCxnSpPr>
        <xdr:cNvPr id="476" name="直線コネクタ 475"/>
        <xdr:cNvCxnSpPr/>
      </xdr:nvCxnSpPr>
      <xdr:spPr>
        <a:xfrm flipV="1">
          <a:off x="8750300" y="16175690"/>
          <a:ext cx="889000" cy="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7" name="フローチャート: 判断 476"/>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8" name="テキスト ボックス 477"/>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73563</xdr:rowOff>
    </xdr:from>
    <xdr:to>
      <xdr:col>45</xdr:col>
      <xdr:colOff>177800</xdr:colOff>
      <xdr:row>94</xdr:row>
      <xdr:rowOff>84837</xdr:rowOff>
    </xdr:to>
    <xdr:cxnSp macro="">
      <xdr:nvCxnSpPr>
        <xdr:cNvPr id="479" name="直線コネクタ 478"/>
        <xdr:cNvCxnSpPr/>
      </xdr:nvCxnSpPr>
      <xdr:spPr>
        <a:xfrm>
          <a:off x="7861300" y="15846963"/>
          <a:ext cx="889000" cy="35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0" name="フローチャート: 判断 479"/>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1" name="テキスト ボックス 480"/>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73563</xdr:rowOff>
    </xdr:from>
    <xdr:to>
      <xdr:col>41</xdr:col>
      <xdr:colOff>50800</xdr:colOff>
      <xdr:row>94</xdr:row>
      <xdr:rowOff>53504</xdr:rowOff>
    </xdr:to>
    <xdr:cxnSp macro="">
      <xdr:nvCxnSpPr>
        <xdr:cNvPr id="482" name="直線コネクタ 481"/>
        <xdr:cNvCxnSpPr/>
      </xdr:nvCxnSpPr>
      <xdr:spPr>
        <a:xfrm flipV="1">
          <a:off x="6972300" y="15846963"/>
          <a:ext cx="889000" cy="3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3" name="フローチャート: 判断 482"/>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4" name="テキスト ボックス 483"/>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5" name="フローチャート: 判断 484"/>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6" name="テキスト ボックス 485"/>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166539</xdr:rowOff>
    </xdr:from>
    <xdr:to>
      <xdr:col>55</xdr:col>
      <xdr:colOff>50800</xdr:colOff>
      <xdr:row>92</xdr:row>
      <xdr:rowOff>96689</xdr:rowOff>
    </xdr:to>
    <xdr:sp macro="" textlink="">
      <xdr:nvSpPr>
        <xdr:cNvPr id="492" name="楕円 491"/>
        <xdr:cNvSpPr/>
      </xdr:nvSpPr>
      <xdr:spPr>
        <a:xfrm>
          <a:off x="10426700" y="157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17966</xdr:rowOff>
    </xdr:from>
    <xdr:ext cx="534377" cy="259045"/>
    <xdr:sp macro="" textlink="">
      <xdr:nvSpPr>
        <xdr:cNvPr id="493" name="普通建設事業費 （ うち更新整備　）該当値テキスト"/>
        <xdr:cNvSpPr txBox="1"/>
      </xdr:nvSpPr>
      <xdr:spPr>
        <a:xfrm>
          <a:off x="10528300" y="156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8590</xdr:rowOff>
    </xdr:from>
    <xdr:to>
      <xdr:col>50</xdr:col>
      <xdr:colOff>165100</xdr:colOff>
      <xdr:row>94</xdr:row>
      <xdr:rowOff>110190</xdr:rowOff>
    </xdr:to>
    <xdr:sp macro="" textlink="">
      <xdr:nvSpPr>
        <xdr:cNvPr id="494" name="楕円 493"/>
        <xdr:cNvSpPr/>
      </xdr:nvSpPr>
      <xdr:spPr>
        <a:xfrm>
          <a:off x="9588500" y="161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126717</xdr:rowOff>
    </xdr:from>
    <xdr:ext cx="534377" cy="259045"/>
    <xdr:sp macro="" textlink="">
      <xdr:nvSpPr>
        <xdr:cNvPr id="495" name="テキスト ボックス 494"/>
        <xdr:cNvSpPr txBox="1"/>
      </xdr:nvSpPr>
      <xdr:spPr>
        <a:xfrm>
          <a:off x="9372111" y="1590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34037</xdr:rowOff>
    </xdr:from>
    <xdr:to>
      <xdr:col>46</xdr:col>
      <xdr:colOff>38100</xdr:colOff>
      <xdr:row>94</xdr:row>
      <xdr:rowOff>135637</xdr:rowOff>
    </xdr:to>
    <xdr:sp macro="" textlink="">
      <xdr:nvSpPr>
        <xdr:cNvPr id="496" name="楕円 495"/>
        <xdr:cNvSpPr/>
      </xdr:nvSpPr>
      <xdr:spPr>
        <a:xfrm>
          <a:off x="8699500" y="161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152164</xdr:rowOff>
    </xdr:from>
    <xdr:ext cx="534377" cy="259045"/>
    <xdr:sp macro="" textlink="">
      <xdr:nvSpPr>
        <xdr:cNvPr id="497" name="テキスト ボックス 496"/>
        <xdr:cNvSpPr txBox="1"/>
      </xdr:nvSpPr>
      <xdr:spPr>
        <a:xfrm>
          <a:off x="8483111" y="1592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22763</xdr:rowOff>
    </xdr:from>
    <xdr:to>
      <xdr:col>41</xdr:col>
      <xdr:colOff>101600</xdr:colOff>
      <xdr:row>92</xdr:row>
      <xdr:rowOff>124363</xdr:rowOff>
    </xdr:to>
    <xdr:sp macro="" textlink="">
      <xdr:nvSpPr>
        <xdr:cNvPr id="498" name="楕円 497"/>
        <xdr:cNvSpPr/>
      </xdr:nvSpPr>
      <xdr:spPr>
        <a:xfrm>
          <a:off x="7810500" y="157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140890</xdr:rowOff>
    </xdr:from>
    <xdr:ext cx="534377" cy="259045"/>
    <xdr:sp macro="" textlink="">
      <xdr:nvSpPr>
        <xdr:cNvPr id="499" name="テキスト ボックス 498"/>
        <xdr:cNvSpPr txBox="1"/>
      </xdr:nvSpPr>
      <xdr:spPr>
        <a:xfrm>
          <a:off x="7594111" y="1557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2704</xdr:rowOff>
    </xdr:from>
    <xdr:to>
      <xdr:col>36</xdr:col>
      <xdr:colOff>165100</xdr:colOff>
      <xdr:row>94</xdr:row>
      <xdr:rowOff>104304</xdr:rowOff>
    </xdr:to>
    <xdr:sp macro="" textlink="">
      <xdr:nvSpPr>
        <xdr:cNvPr id="500" name="楕円 499"/>
        <xdr:cNvSpPr/>
      </xdr:nvSpPr>
      <xdr:spPr>
        <a:xfrm>
          <a:off x="6921500" y="161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120831</xdr:rowOff>
    </xdr:from>
    <xdr:ext cx="534377" cy="259045"/>
    <xdr:sp macro="" textlink="">
      <xdr:nvSpPr>
        <xdr:cNvPr id="501" name="テキスト ボックス 500"/>
        <xdr:cNvSpPr txBox="1"/>
      </xdr:nvSpPr>
      <xdr:spPr>
        <a:xfrm>
          <a:off x="6705111" y="158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5" name="テキスト ボックス 51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7" name="テキスト ボックス 51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9" name="テキスト ボックス 51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1" name="テキスト ボックス 52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7" name="直線コネクタ 526"/>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0"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1" name="直線コネクタ 530"/>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3"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4" name="フローチャート: 判断 533"/>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6" name="フローチャート: 判断 535"/>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7" name="テキスト ボックス 536"/>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9" name="フローチャート: 判断 538"/>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2" name="フローチャート: 判断 541"/>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3" name="テキスト ボックス 542"/>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4" name="フローチャート: 判断 543"/>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5" name="テキスト ボックス 544"/>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4" name="テキスト ボックス 553"/>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6" name="テキスト ボックス 555"/>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3" name="直線コネクタ 632"/>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4"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5" name="直線コネクタ 634"/>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6"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7" name="直線コネクタ 636"/>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22123</xdr:rowOff>
    </xdr:from>
    <xdr:to>
      <xdr:col>85</xdr:col>
      <xdr:colOff>127000</xdr:colOff>
      <xdr:row>77</xdr:row>
      <xdr:rowOff>85979</xdr:rowOff>
    </xdr:to>
    <xdr:cxnSp macro="">
      <xdr:nvCxnSpPr>
        <xdr:cNvPr id="638" name="直線コネクタ 637"/>
        <xdr:cNvCxnSpPr/>
      </xdr:nvCxnSpPr>
      <xdr:spPr>
        <a:xfrm flipV="1">
          <a:off x="15481300" y="13223773"/>
          <a:ext cx="8382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39"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0" name="フローチャート: 判断 639"/>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127888</xdr:rowOff>
    </xdr:from>
    <xdr:to>
      <xdr:col>81</xdr:col>
      <xdr:colOff>50800</xdr:colOff>
      <xdr:row>77</xdr:row>
      <xdr:rowOff>85979</xdr:rowOff>
    </xdr:to>
    <xdr:cxnSp macro="">
      <xdr:nvCxnSpPr>
        <xdr:cNvPr id="641" name="直線コネクタ 640"/>
        <xdr:cNvCxnSpPr/>
      </xdr:nvCxnSpPr>
      <xdr:spPr>
        <a:xfrm>
          <a:off x="14592300" y="13158088"/>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2" name="フローチャート: 判断 641"/>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3" name="テキスト ボックス 642"/>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127888</xdr:rowOff>
    </xdr:from>
    <xdr:to>
      <xdr:col>76</xdr:col>
      <xdr:colOff>114300</xdr:colOff>
      <xdr:row>76</xdr:row>
      <xdr:rowOff>129336</xdr:rowOff>
    </xdr:to>
    <xdr:cxnSp macro="">
      <xdr:nvCxnSpPr>
        <xdr:cNvPr id="644" name="直線コネクタ 643"/>
        <xdr:cNvCxnSpPr/>
      </xdr:nvCxnSpPr>
      <xdr:spPr>
        <a:xfrm flipV="1">
          <a:off x="13703300" y="1315808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5" name="フローチャート: 判断 644"/>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6" name="テキスト ボックス 645"/>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129336</xdr:rowOff>
    </xdr:from>
    <xdr:to>
      <xdr:col>71</xdr:col>
      <xdr:colOff>177800</xdr:colOff>
      <xdr:row>77</xdr:row>
      <xdr:rowOff>38049</xdr:rowOff>
    </xdr:to>
    <xdr:cxnSp macro="">
      <xdr:nvCxnSpPr>
        <xdr:cNvPr id="647" name="直線コネクタ 646"/>
        <xdr:cNvCxnSpPr/>
      </xdr:nvCxnSpPr>
      <xdr:spPr>
        <a:xfrm flipV="1">
          <a:off x="12814300" y="13159536"/>
          <a:ext cx="8890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8" name="フローチャート: 判断 647"/>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49" name="テキスト ボックス 648"/>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0" name="フローチャート: 判断 649"/>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1" name="テキスト ボックス 650"/>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142773</xdr:rowOff>
    </xdr:from>
    <xdr:to>
      <xdr:col>85</xdr:col>
      <xdr:colOff>177800</xdr:colOff>
      <xdr:row>77</xdr:row>
      <xdr:rowOff>72923</xdr:rowOff>
    </xdr:to>
    <xdr:sp macro="" textlink="">
      <xdr:nvSpPr>
        <xdr:cNvPr id="657" name="楕円 656"/>
        <xdr:cNvSpPr/>
      </xdr:nvSpPr>
      <xdr:spPr>
        <a:xfrm>
          <a:off x="16268700" y="131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121200</xdr:rowOff>
    </xdr:from>
    <xdr:ext cx="469744" cy="259045"/>
    <xdr:sp macro="" textlink="">
      <xdr:nvSpPr>
        <xdr:cNvPr id="658" name="公債費該当値テキスト"/>
        <xdr:cNvSpPr txBox="1"/>
      </xdr:nvSpPr>
      <xdr:spPr>
        <a:xfrm>
          <a:off x="16370300" y="131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35179</xdr:rowOff>
    </xdr:from>
    <xdr:to>
      <xdr:col>81</xdr:col>
      <xdr:colOff>101600</xdr:colOff>
      <xdr:row>77</xdr:row>
      <xdr:rowOff>136779</xdr:rowOff>
    </xdr:to>
    <xdr:sp macro="" textlink="">
      <xdr:nvSpPr>
        <xdr:cNvPr id="659" name="楕円 658"/>
        <xdr:cNvSpPr/>
      </xdr:nvSpPr>
      <xdr:spPr>
        <a:xfrm>
          <a:off x="15430500" y="132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127906</xdr:rowOff>
    </xdr:from>
    <xdr:ext cx="469744" cy="259045"/>
    <xdr:sp macro="" textlink="">
      <xdr:nvSpPr>
        <xdr:cNvPr id="660" name="テキスト ボックス 659"/>
        <xdr:cNvSpPr txBox="1"/>
      </xdr:nvSpPr>
      <xdr:spPr>
        <a:xfrm>
          <a:off x="15246428" y="133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77088</xdr:rowOff>
    </xdr:from>
    <xdr:to>
      <xdr:col>76</xdr:col>
      <xdr:colOff>165100</xdr:colOff>
      <xdr:row>77</xdr:row>
      <xdr:rowOff>7238</xdr:rowOff>
    </xdr:to>
    <xdr:sp macro="" textlink="">
      <xdr:nvSpPr>
        <xdr:cNvPr id="661" name="楕円 660"/>
        <xdr:cNvSpPr/>
      </xdr:nvSpPr>
      <xdr:spPr>
        <a:xfrm>
          <a:off x="14541500" y="131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169815</xdr:rowOff>
    </xdr:from>
    <xdr:ext cx="469744" cy="259045"/>
    <xdr:sp macro="" textlink="">
      <xdr:nvSpPr>
        <xdr:cNvPr id="662" name="テキスト ボックス 661"/>
        <xdr:cNvSpPr txBox="1"/>
      </xdr:nvSpPr>
      <xdr:spPr>
        <a:xfrm>
          <a:off x="14357428" y="1320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78536</xdr:rowOff>
    </xdr:from>
    <xdr:to>
      <xdr:col>72</xdr:col>
      <xdr:colOff>38100</xdr:colOff>
      <xdr:row>77</xdr:row>
      <xdr:rowOff>8686</xdr:rowOff>
    </xdr:to>
    <xdr:sp macro="" textlink="">
      <xdr:nvSpPr>
        <xdr:cNvPr id="663" name="楕円 662"/>
        <xdr:cNvSpPr/>
      </xdr:nvSpPr>
      <xdr:spPr>
        <a:xfrm>
          <a:off x="13652500" y="131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171263</xdr:rowOff>
    </xdr:from>
    <xdr:ext cx="469744" cy="259045"/>
    <xdr:sp macro="" textlink="">
      <xdr:nvSpPr>
        <xdr:cNvPr id="664" name="テキスト ボックス 663"/>
        <xdr:cNvSpPr txBox="1"/>
      </xdr:nvSpPr>
      <xdr:spPr>
        <a:xfrm>
          <a:off x="13468428" y="132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158699</xdr:rowOff>
    </xdr:from>
    <xdr:to>
      <xdr:col>67</xdr:col>
      <xdr:colOff>101600</xdr:colOff>
      <xdr:row>77</xdr:row>
      <xdr:rowOff>88849</xdr:rowOff>
    </xdr:to>
    <xdr:sp macro="" textlink="">
      <xdr:nvSpPr>
        <xdr:cNvPr id="665" name="楕円 664"/>
        <xdr:cNvSpPr/>
      </xdr:nvSpPr>
      <xdr:spPr>
        <a:xfrm>
          <a:off x="12763500" y="131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79976</xdr:rowOff>
    </xdr:from>
    <xdr:ext cx="469744" cy="259045"/>
    <xdr:sp macro="" textlink="">
      <xdr:nvSpPr>
        <xdr:cNvPr id="666" name="テキスト ボックス 665"/>
        <xdr:cNvSpPr txBox="1"/>
      </xdr:nvSpPr>
      <xdr:spPr>
        <a:xfrm>
          <a:off x="12579428" y="132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117216</xdr:rowOff>
    </xdr:from>
    <xdr:to>
      <xdr:col>85</xdr:col>
      <xdr:colOff>126364</xdr:colOff>
      <xdr:row>98</xdr:row>
      <xdr:rowOff>161041</xdr:rowOff>
    </xdr:to>
    <xdr:cxnSp macro="">
      <xdr:nvCxnSpPr>
        <xdr:cNvPr id="692" name="直線コネクタ 691"/>
        <xdr:cNvCxnSpPr/>
      </xdr:nvCxnSpPr>
      <xdr:spPr>
        <a:xfrm flipV="1">
          <a:off x="16317595" y="15719166"/>
          <a:ext cx="1269" cy="124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164868</xdr:rowOff>
    </xdr:from>
    <xdr:ext cx="469744" cy="259045"/>
    <xdr:sp macro="" textlink="">
      <xdr:nvSpPr>
        <xdr:cNvPr id="693" name="積立金最小値テキスト"/>
        <xdr:cNvSpPr txBox="1"/>
      </xdr:nvSpPr>
      <xdr:spPr>
        <a:xfrm>
          <a:off x="16370300" y="1696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161041</xdr:rowOff>
    </xdr:from>
    <xdr:to>
      <xdr:col>86</xdr:col>
      <xdr:colOff>25400</xdr:colOff>
      <xdr:row>98</xdr:row>
      <xdr:rowOff>161041</xdr:rowOff>
    </xdr:to>
    <xdr:cxnSp macro="">
      <xdr:nvCxnSpPr>
        <xdr:cNvPr id="694" name="直線コネクタ 693"/>
        <xdr:cNvCxnSpPr/>
      </xdr:nvCxnSpPr>
      <xdr:spPr>
        <a:xfrm>
          <a:off x="16230600" y="1696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63893</xdr:rowOff>
    </xdr:from>
    <xdr:ext cx="534377" cy="259045"/>
    <xdr:sp macro="" textlink="">
      <xdr:nvSpPr>
        <xdr:cNvPr id="695" name="積立金最大値テキスト"/>
        <xdr:cNvSpPr txBox="1"/>
      </xdr:nvSpPr>
      <xdr:spPr>
        <a:xfrm>
          <a:off x="16370300" y="154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117216</xdr:rowOff>
    </xdr:from>
    <xdr:to>
      <xdr:col>86</xdr:col>
      <xdr:colOff>25400</xdr:colOff>
      <xdr:row>91</xdr:row>
      <xdr:rowOff>117216</xdr:rowOff>
    </xdr:to>
    <xdr:cxnSp macro="">
      <xdr:nvCxnSpPr>
        <xdr:cNvPr id="696" name="直線コネクタ 695"/>
        <xdr:cNvCxnSpPr/>
      </xdr:nvCxnSpPr>
      <xdr:spPr>
        <a:xfrm>
          <a:off x="16230600" y="1571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85292</xdr:rowOff>
    </xdr:from>
    <xdr:to>
      <xdr:col>85</xdr:col>
      <xdr:colOff>127000</xdr:colOff>
      <xdr:row>96</xdr:row>
      <xdr:rowOff>149481</xdr:rowOff>
    </xdr:to>
    <xdr:cxnSp macro="">
      <xdr:nvCxnSpPr>
        <xdr:cNvPr id="697" name="直線コネクタ 696"/>
        <xdr:cNvCxnSpPr/>
      </xdr:nvCxnSpPr>
      <xdr:spPr>
        <a:xfrm>
          <a:off x="15481300" y="16201592"/>
          <a:ext cx="838200" cy="40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153362</xdr:rowOff>
    </xdr:from>
    <xdr:ext cx="534377" cy="259045"/>
    <xdr:sp macro="" textlink="">
      <xdr:nvSpPr>
        <xdr:cNvPr id="698" name="積立金平均値テキスト"/>
        <xdr:cNvSpPr txBox="1"/>
      </xdr:nvSpPr>
      <xdr:spPr>
        <a:xfrm>
          <a:off x="16370300" y="1661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3485</xdr:rowOff>
    </xdr:from>
    <xdr:to>
      <xdr:col>85</xdr:col>
      <xdr:colOff>177800</xdr:colOff>
      <xdr:row>97</xdr:row>
      <xdr:rowOff>105085</xdr:rowOff>
    </xdr:to>
    <xdr:sp macro="" textlink="">
      <xdr:nvSpPr>
        <xdr:cNvPr id="699" name="フローチャート: 判断 698"/>
        <xdr:cNvSpPr/>
      </xdr:nvSpPr>
      <xdr:spPr>
        <a:xfrm>
          <a:off x="162687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9708</xdr:rowOff>
    </xdr:from>
    <xdr:to>
      <xdr:col>81</xdr:col>
      <xdr:colOff>50800</xdr:colOff>
      <xdr:row>94</xdr:row>
      <xdr:rowOff>85292</xdr:rowOff>
    </xdr:to>
    <xdr:cxnSp macro="">
      <xdr:nvCxnSpPr>
        <xdr:cNvPr id="700" name="直線コネクタ 699"/>
        <xdr:cNvCxnSpPr/>
      </xdr:nvCxnSpPr>
      <xdr:spPr>
        <a:xfrm>
          <a:off x="14592300" y="15440208"/>
          <a:ext cx="889000" cy="7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10801</xdr:rowOff>
    </xdr:from>
    <xdr:to>
      <xdr:col>81</xdr:col>
      <xdr:colOff>101600</xdr:colOff>
      <xdr:row>97</xdr:row>
      <xdr:rowOff>112401</xdr:rowOff>
    </xdr:to>
    <xdr:sp macro="" textlink="">
      <xdr:nvSpPr>
        <xdr:cNvPr id="701" name="フローチャート: 判断 700"/>
        <xdr:cNvSpPr/>
      </xdr:nvSpPr>
      <xdr:spPr>
        <a:xfrm>
          <a:off x="15430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103528</xdr:rowOff>
    </xdr:from>
    <xdr:ext cx="534377" cy="259045"/>
    <xdr:sp macro="" textlink="">
      <xdr:nvSpPr>
        <xdr:cNvPr id="702" name="テキスト ボックス 701"/>
        <xdr:cNvSpPr txBox="1"/>
      </xdr:nvSpPr>
      <xdr:spPr>
        <a:xfrm>
          <a:off x="15214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9708</xdr:rowOff>
    </xdr:from>
    <xdr:to>
      <xdr:col>76</xdr:col>
      <xdr:colOff>114300</xdr:colOff>
      <xdr:row>97</xdr:row>
      <xdr:rowOff>114064</xdr:rowOff>
    </xdr:to>
    <xdr:cxnSp macro="">
      <xdr:nvCxnSpPr>
        <xdr:cNvPr id="703" name="直線コネクタ 702"/>
        <xdr:cNvCxnSpPr/>
      </xdr:nvCxnSpPr>
      <xdr:spPr>
        <a:xfrm flipV="1">
          <a:off x="13703300" y="15440208"/>
          <a:ext cx="889000" cy="130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55818</xdr:rowOff>
    </xdr:from>
    <xdr:to>
      <xdr:col>76</xdr:col>
      <xdr:colOff>165100</xdr:colOff>
      <xdr:row>97</xdr:row>
      <xdr:rowOff>157418</xdr:rowOff>
    </xdr:to>
    <xdr:sp macro="" textlink="">
      <xdr:nvSpPr>
        <xdr:cNvPr id="704" name="フローチャート: 判断 703"/>
        <xdr:cNvSpPr/>
      </xdr:nvSpPr>
      <xdr:spPr>
        <a:xfrm>
          <a:off x="14541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148545</xdr:rowOff>
    </xdr:from>
    <xdr:ext cx="534377" cy="259045"/>
    <xdr:sp macro="" textlink="">
      <xdr:nvSpPr>
        <xdr:cNvPr id="705" name="テキスト ボックス 704"/>
        <xdr:cNvSpPr txBox="1"/>
      </xdr:nvSpPr>
      <xdr:spPr>
        <a:xfrm>
          <a:off x="14325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114064</xdr:rowOff>
    </xdr:from>
    <xdr:to>
      <xdr:col>71</xdr:col>
      <xdr:colOff>177800</xdr:colOff>
      <xdr:row>98</xdr:row>
      <xdr:rowOff>21138</xdr:rowOff>
    </xdr:to>
    <xdr:cxnSp macro="">
      <xdr:nvCxnSpPr>
        <xdr:cNvPr id="706" name="直線コネクタ 705"/>
        <xdr:cNvCxnSpPr/>
      </xdr:nvCxnSpPr>
      <xdr:spPr>
        <a:xfrm flipV="1">
          <a:off x="12814300" y="16744714"/>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34297</xdr:rowOff>
    </xdr:from>
    <xdr:to>
      <xdr:col>72</xdr:col>
      <xdr:colOff>38100</xdr:colOff>
      <xdr:row>97</xdr:row>
      <xdr:rowOff>135897</xdr:rowOff>
    </xdr:to>
    <xdr:sp macro="" textlink="">
      <xdr:nvSpPr>
        <xdr:cNvPr id="707" name="フローチャート: 判断 706"/>
        <xdr:cNvSpPr/>
      </xdr:nvSpPr>
      <xdr:spPr>
        <a:xfrm>
          <a:off x="13652500" y="1666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152424</xdr:rowOff>
    </xdr:from>
    <xdr:ext cx="534377" cy="259045"/>
    <xdr:sp macro="" textlink="">
      <xdr:nvSpPr>
        <xdr:cNvPr id="708" name="テキスト ボックス 707"/>
        <xdr:cNvSpPr txBox="1"/>
      </xdr:nvSpPr>
      <xdr:spPr>
        <a:xfrm>
          <a:off x="13436111" y="164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6342</xdr:rowOff>
    </xdr:from>
    <xdr:to>
      <xdr:col>67</xdr:col>
      <xdr:colOff>101600</xdr:colOff>
      <xdr:row>97</xdr:row>
      <xdr:rowOff>107942</xdr:rowOff>
    </xdr:to>
    <xdr:sp macro="" textlink="">
      <xdr:nvSpPr>
        <xdr:cNvPr id="709" name="フローチャート: 判断 708"/>
        <xdr:cNvSpPr/>
      </xdr:nvSpPr>
      <xdr:spPr>
        <a:xfrm>
          <a:off x="12763500" y="166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124469</xdr:rowOff>
    </xdr:from>
    <xdr:ext cx="534377" cy="259045"/>
    <xdr:sp macro="" textlink="">
      <xdr:nvSpPr>
        <xdr:cNvPr id="710" name="テキスト ボックス 709"/>
        <xdr:cNvSpPr txBox="1"/>
      </xdr:nvSpPr>
      <xdr:spPr>
        <a:xfrm>
          <a:off x="12547111" y="164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98681</xdr:rowOff>
    </xdr:from>
    <xdr:to>
      <xdr:col>85</xdr:col>
      <xdr:colOff>177800</xdr:colOff>
      <xdr:row>97</xdr:row>
      <xdr:rowOff>28831</xdr:rowOff>
    </xdr:to>
    <xdr:sp macro="" textlink="">
      <xdr:nvSpPr>
        <xdr:cNvPr id="716" name="楕円 715"/>
        <xdr:cNvSpPr/>
      </xdr:nvSpPr>
      <xdr:spPr>
        <a:xfrm>
          <a:off x="16268700" y="16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121558</xdr:rowOff>
    </xdr:from>
    <xdr:ext cx="534377" cy="259045"/>
    <xdr:sp macro="" textlink="">
      <xdr:nvSpPr>
        <xdr:cNvPr id="717" name="積立金該当値テキスト"/>
        <xdr:cNvSpPr txBox="1"/>
      </xdr:nvSpPr>
      <xdr:spPr>
        <a:xfrm>
          <a:off x="16370300" y="164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34492</xdr:rowOff>
    </xdr:from>
    <xdr:to>
      <xdr:col>81</xdr:col>
      <xdr:colOff>101600</xdr:colOff>
      <xdr:row>94</xdr:row>
      <xdr:rowOff>136092</xdr:rowOff>
    </xdr:to>
    <xdr:sp macro="" textlink="">
      <xdr:nvSpPr>
        <xdr:cNvPr id="718" name="楕円 717"/>
        <xdr:cNvSpPr/>
      </xdr:nvSpPr>
      <xdr:spPr>
        <a:xfrm>
          <a:off x="154305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152619</xdr:rowOff>
    </xdr:from>
    <xdr:ext cx="534377" cy="259045"/>
    <xdr:sp macro="" textlink="">
      <xdr:nvSpPr>
        <xdr:cNvPr id="719" name="テキスト ボックス 718"/>
        <xdr:cNvSpPr txBox="1"/>
      </xdr:nvSpPr>
      <xdr:spPr>
        <a:xfrm>
          <a:off x="15214111" y="15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130358</xdr:rowOff>
    </xdr:from>
    <xdr:to>
      <xdr:col>76</xdr:col>
      <xdr:colOff>165100</xdr:colOff>
      <xdr:row>90</xdr:row>
      <xdr:rowOff>60508</xdr:rowOff>
    </xdr:to>
    <xdr:sp macro="" textlink="">
      <xdr:nvSpPr>
        <xdr:cNvPr id="720" name="楕円 719"/>
        <xdr:cNvSpPr/>
      </xdr:nvSpPr>
      <xdr:spPr>
        <a:xfrm>
          <a:off x="14541500" y="15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77035</xdr:rowOff>
    </xdr:from>
    <xdr:ext cx="534377" cy="259045"/>
    <xdr:sp macro="" textlink="">
      <xdr:nvSpPr>
        <xdr:cNvPr id="721" name="テキスト ボックス 720"/>
        <xdr:cNvSpPr txBox="1"/>
      </xdr:nvSpPr>
      <xdr:spPr>
        <a:xfrm>
          <a:off x="14325111" y="15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63264</xdr:rowOff>
    </xdr:from>
    <xdr:to>
      <xdr:col>72</xdr:col>
      <xdr:colOff>38100</xdr:colOff>
      <xdr:row>97</xdr:row>
      <xdr:rowOff>164864</xdr:rowOff>
    </xdr:to>
    <xdr:sp macro="" textlink="">
      <xdr:nvSpPr>
        <xdr:cNvPr id="722" name="楕円 721"/>
        <xdr:cNvSpPr/>
      </xdr:nvSpPr>
      <xdr:spPr>
        <a:xfrm>
          <a:off x="13652500" y="166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155991</xdr:rowOff>
    </xdr:from>
    <xdr:ext cx="534377" cy="259045"/>
    <xdr:sp macro="" textlink="">
      <xdr:nvSpPr>
        <xdr:cNvPr id="723" name="テキスト ボックス 722"/>
        <xdr:cNvSpPr txBox="1"/>
      </xdr:nvSpPr>
      <xdr:spPr>
        <a:xfrm>
          <a:off x="13436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141788</xdr:rowOff>
    </xdr:from>
    <xdr:to>
      <xdr:col>67</xdr:col>
      <xdr:colOff>101600</xdr:colOff>
      <xdr:row>98</xdr:row>
      <xdr:rowOff>71938</xdr:rowOff>
    </xdr:to>
    <xdr:sp macro="" textlink="">
      <xdr:nvSpPr>
        <xdr:cNvPr id="724" name="楕円 723"/>
        <xdr:cNvSpPr/>
      </xdr:nvSpPr>
      <xdr:spPr>
        <a:xfrm>
          <a:off x="12763500" y="167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63065</xdr:rowOff>
    </xdr:from>
    <xdr:ext cx="534377" cy="259045"/>
    <xdr:sp macro="" textlink="">
      <xdr:nvSpPr>
        <xdr:cNvPr id="725" name="テキスト ボックス 724"/>
        <xdr:cNvSpPr txBox="1"/>
      </xdr:nvSpPr>
      <xdr:spPr>
        <a:xfrm>
          <a:off x="12547111" y="168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7" name="直線コネクタ 746"/>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8"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50"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1" name="直線コネクタ 750"/>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3"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4" name="フローチャート: 判断 753"/>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6" name="フローチャート: 判断 755"/>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7" name="テキスト ボックス 756"/>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2" name="フローチャート: 判断 761"/>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3" name="テキスト ボックス 762"/>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4" name="フローチャート: 判断 763"/>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5" name="テキスト ボックス 764"/>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2"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4" name="テキスト ボックス 793"/>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2" name="直線コネクタ 801"/>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3"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4" name="直線コネクタ 803"/>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5"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6" name="直線コネクタ 805"/>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148113</xdr:rowOff>
    </xdr:from>
    <xdr:to>
      <xdr:col>116</xdr:col>
      <xdr:colOff>63500</xdr:colOff>
      <xdr:row>54</xdr:row>
      <xdr:rowOff>162651</xdr:rowOff>
    </xdr:to>
    <xdr:cxnSp macro="">
      <xdr:nvCxnSpPr>
        <xdr:cNvPr id="807" name="直線コネクタ 806"/>
        <xdr:cNvCxnSpPr/>
      </xdr:nvCxnSpPr>
      <xdr:spPr>
        <a:xfrm>
          <a:off x="21323300" y="9406413"/>
          <a:ext cx="8382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8"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9" name="フローチャート: 判断 808"/>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111354</xdr:rowOff>
    </xdr:from>
    <xdr:to>
      <xdr:col>111</xdr:col>
      <xdr:colOff>177800</xdr:colOff>
      <xdr:row>54</xdr:row>
      <xdr:rowOff>148113</xdr:rowOff>
    </xdr:to>
    <xdr:cxnSp macro="">
      <xdr:nvCxnSpPr>
        <xdr:cNvPr id="810" name="直線コネクタ 809"/>
        <xdr:cNvCxnSpPr/>
      </xdr:nvCxnSpPr>
      <xdr:spPr>
        <a:xfrm>
          <a:off x="20434300" y="9369654"/>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1" name="フローチャート: 判断 810"/>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12" name="テキスト ボックス 811"/>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75784</xdr:rowOff>
    </xdr:from>
    <xdr:to>
      <xdr:col>107</xdr:col>
      <xdr:colOff>50800</xdr:colOff>
      <xdr:row>54</xdr:row>
      <xdr:rowOff>111354</xdr:rowOff>
    </xdr:to>
    <xdr:cxnSp macro="">
      <xdr:nvCxnSpPr>
        <xdr:cNvPr id="813" name="直線コネクタ 812"/>
        <xdr:cNvCxnSpPr/>
      </xdr:nvCxnSpPr>
      <xdr:spPr>
        <a:xfrm>
          <a:off x="19545300" y="9334084"/>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4" name="フローチャート: 判断 813"/>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5" name="テキスト ボックス 814"/>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146101</xdr:rowOff>
    </xdr:from>
    <xdr:to>
      <xdr:col>102</xdr:col>
      <xdr:colOff>114300</xdr:colOff>
      <xdr:row>54</xdr:row>
      <xdr:rowOff>75784</xdr:rowOff>
    </xdr:to>
    <xdr:cxnSp macro="">
      <xdr:nvCxnSpPr>
        <xdr:cNvPr id="816" name="直線コネクタ 815"/>
        <xdr:cNvCxnSpPr/>
      </xdr:nvCxnSpPr>
      <xdr:spPr>
        <a:xfrm>
          <a:off x="18656300" y="9232951"/>
          <a:ext cx="889000" cy="10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7" name="フローチャート: 判断 816"/>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151452</xdr:rowOff>
    </xdr:from>
    <xdr:ext cx="469744" cy="259045"/>
    <xdr:sp macro="" textlink="">
      <xdr:nvSpPr>
        <xdr:cNvPr id="818" name="テキスト ボックス 817"/>
        <xdr:cNvSpPr txBox="1"/>
      </xdr:nvSpPr>
      <xdr:spPr>
        <a:xfrm>
          <a:off x="19310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9" name="フローチャート: 判断 818"/>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20" name="テキスト ボックス 819"/>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111851</xdr:rowOff>
    </xdr:from>
    <xdr:to>
      <xdr:col>116</xdr:col>
      <xdr:colOff>114300</xdr:colOff>
      <xdr:row>55</xdr:row>
      <xdr:rowOff>42001</xdr:rowOff>
    </xdr:to>
    <xdr:sp macro="" textlink="">
      <xdr:nvSpPr>
        <xdr:cNvPr id="826" name="楕円 825"/>
        <xdr:cNvSpPr/>
      </xdr:nvSpPr>
      <xdr:spPr>
        <a:xfrm>
          <a:off x="22110700" y="93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134728</xdr:rowOff>
    </xdr:from>
    <xdr:ext cx="469744" cy="259045"/>
    <xdr:sp macro="" textlink="">
      <xdr:nvSpPr>
        <xdr:cNvPr id="827" name="貸付金該当値テキスト"/>
        <xdr:cNvSpPr txBox="1"/>
      </xdr:nvSpPr>
      <xdr:spPr>
        <a:xfrm>
          <a:off x="22212300" y="922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97313</xdr:rowOff>
    </xdr:from>
    <xdr:to>
      <xdr:col>112</xdr:col>
      <xdr:colOff>38100</xdr:colOff>
      <xdr:row>55</xdr:row>
      <xdr:rowOff>27463</xdr:rowOff>
    </xdr:to>
    <xdr:sp macro="" textlink="">
      <xdr:nvSpPr>
        <xdr:cNvPr id="828" name="楕円 827"/>
        <xdr:cNvSpPr/>
      </xdr:nvSpPr>
      <xdr:spPr>
        <a:xfrm>
          <a:off x="21272500" y="9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43990</xdr:rowOff>
    </xdr:from>
    <xdr:ext cx="469744" cy="259045"/>
    <xdr:sp macro="" textlink="">
      <xdr:nvSpPr>
        <xdr:cNvPr id="829" name="テキスト ボックス 828"/>
        <xdr:cNvSpPr txBox="1"/>
      </xdr:nvSpPr>
      <xdr:spPr>
        <a:xfrm>
          <a:off x="21088428" y="91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60554</xdr:rowOff>
    </xdr:from>
    <xdr:to>
      <xdr:col>107</xdr:col>
      <xdr:colOff>101600</xdr:colOff>
      <xdr:row>54</xdr:row>
      <xdr:rowOff>162154</xdr:rowOff>
    </xdr:to>
    <xdr:sp macro="" textlink="">
      <xdr:nvSpPr>
        <xdr:cNvPr id="830" name="楕円 829"/>
        <xdr:cNvSpPr/>
      </xdr:nvSpPr>
      <xdr:spPr>
        <a:xfrm>
          <a:off x="20383500" y="9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7231</xdr:rowOff>
    </xdr:from>
    <xdr:ext cx="469744" cy="259045"/>
    <xdr:sp macro="" textlink="">
      <xdr:nvSpPr>
        <xdr:cNvPr id="831" name="テキスト ボックス 830"/>
        <xdr:cNvSpPr txBox="1"/>
      </xdr:nvSpPr>
      <xdr:spPr>
        <a:xfrm>
          <a:off x="20199428" y="909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24984</xdr:rowOff>
    </xdr:from>
    <xdr:to>
      <xdr:col>102</xdr:col>
      <xdr:colOff>165100</xdr:colOff>
      <xdr:row>54</xdr:row>
      <xdr:rowOff>126584</xdr:rowOff>
    </xdr:to>
    <xdr:sp macro="" textlink="">
      <xdr:nvSpPr>
        <xdr:cNvPr id="832" name="楕円 831"/>
        <xdr:cNvSpPr/>
      </xdr:nvSpPr>
      <xdr:spPr>
        <a:xfrm>
          <a:off x="19494500" y="92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143111</xdr:rowOff>
    </xdr:from>
    <xdr:ext cx="469744" cy="259045"/>
    <xdr:sp macro="" textlink="">
      <xdr:nvSpPr>
        <xdr:cNvPr id="833" name="テキスト ボックス 832"/>
        <xdr:cNvSpPr txBox="1"/>
      </xdr:nvSpPr>
      <xdr:spPr>
        <a:xfrm>
          <a:off x="19310428" y="905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95301</xdr:rowOff>
    </xdr:from>
    <xdr:to>
      <xdr:col>98</xdr:col>
      <xdr:colOff>38100</xdr:colOff>
      <xdr:row>54</xdr:row>
      <xdr:rowOff>25451</xdr:rowOff>
    </xdr:to>
    <xdr:sp macro="" textlink="">
      <xdr:nvSpPr>
        <xdr:cNvPr id="834" name="楕円 833"/>
        <xdr:cNvSpPr/>
      </xdr:nvSpPr>
      <xdr:spPr>
        <a:xfrm>
          <a:off x="18605500" y="91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41978</xdr:rowOff>
    </xdr:from>
    <xdr:ext cx="469744" cy="259045"/>
    <xdr:sp macro="" textlink="">
      <xdr:nvSpPr>
        <xdr:cNvPr id="835" name="テキスト ボックス 834"/>
        <xdr:cNvSpPr txBox="1"/>
      </xdr:nvSpPr>
      <xdr:spPr>
        <a:xfrm>
          <a:off x="18421428" y="89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28372</xdr:rowOff>
    </xdr:from>
    <xdr:to>
      <xdr:col>116</xdr:col>
      <xdr:colOff>62864</xdr:colOff>
      <xdr:row>77</xdr:row>
      <xdr:rowOff>105868</xdr:rowOff>
    </xdr:to>
    <xdr:cxnSp macro="">
      <xdr:nvCxnSpPr>
        <xdr:cNvPr id="860" name="直線コネクタ 859"/>
        <xdr:cNvCxnSpPr/>
      </xdr:nvCxnSpPr>
      <xdr:spPr>
        <a:xfrm flipV="1">
          <a:off x="22159595" y="12201322"/>
          <a:ext cx="1269" cy="110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109695</xdr:rowOff>
    </xdr:from>
    <xdr:ext cx="534377" cy="259045"/>
    <xdr:sp macro="" textlink="">
      <xdr:nvSpPr>
        <xdr:cNvPr id="861" name="繰出金最小値テキスト"/>
        <xdr:cNvSpPr txBox="1"/>
      </xdr:nvSpPr>
      <xdr:spPr>
        <a:xfrm>
          <a:off x="22212300"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105868</xdr:rowOff>
    </xdr:from>
    <xdr:to>
      <xdr:col>116</xdr:col>
      <xdr:colOff>152400</xdr:colOff>
      <xdr:row>77</xdr:row>
      <xdr:rowOff>105868</xdr:rowOff>
    </xdr:to>
    <xdr:cxnSp macro="">
      <xdr:nvCxnSpPr>
        <xdr:cNvPr id="862" name="直線コネクタ 861"/>
        <xdr:cNvCxnSpPr/>
      </xdr:nvCxnSpPr>
      <xdr:spPr>
        <a:xfrm>
          <a:off x="22072600" y="133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146499</xdr:rowOff>
    </xdr:from>
    <xdr:ext cx="534377" cy="259045"/>
    <xdr:sp macro="" textlink="">
      <xdr:nvSpPr>
        <xdr:cNvPr id="863" name="繰出金最大値テキスト"/>
        <xdr:cNvSpPr txBox="1"/>
      </xdr:nvSpPr>
      <xdr:spPr>
        <a:xfrm>
          <a:off x="22212300" y="119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28372</xdr:rowOff>
    </xdr:from>
    <xdr:to>
      <xdr:col>116</xdr:col>
      <xdr:colOff>152400</xdr:colOff>
      <xdr:row>71</xdr:row>
      <xdr:rowOff>28372</xdr:rowOff>
    </xdr:to>
    <xdr:cxnSp macro="">
      <xdr:nvCxnSpPr>
        <xdr:cNvPr id="864" name="直線コネクタ 863"/>
        <xdr:cNvCxnSpPr/>
      </xdr:nvCxnSpPr>
      <xdr:spPr>
        <a:xfrm>
          <a:off x="22072600" y="122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128499</xdr:rowOff>
    </xdr:from>
    <xdr:to>
      <xdr:col>116</xdr:col>
      <xdr:colOff>63500</xdr:colOff>
      <xdr:row>78</xdr:row>
      <xdr:rowOff>4369</xdr:rowOff>
    </xdr:to>
    <xdr:cxnSp macro="">
      <xdr:nvCxnSpPr>
        <xdr:cNvPr id="865" name="直線コネクタ 864"/>
        <xdr:cNvCxnSpPr/>
      </xdr:nvCxnSpPr>
      <xdr:spPr>
        <a:xfrm flipV="1">
          <a:off x="21323300" y="13158699"/>
          <a:ext cx="838200" cy="2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92880</xdr:rowOff>
    </xdr:from>
    <xdr:ext cx="534377" cy="259045"/>
    <xdr:sp macro="" textlink="">
      <xdr:nvSpPr>
        <xdr:cNvPr id="866" name="繰出金平均値テキスト"/>
        <xdr:cNvSpPr txBox="1"/>
      </xdr:nvSpPr>
      <xdr:spPr>
        <a:xfrm>
          <a:off x="22212300" y="12780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70003</xdr:rowOff>
    </xdr:from>
    <xdr:to>
      <xdr:col>116</xdr:col>
      <xdr:colOff>114300</xdr:colOff>
      <xdr:row>76</xdr:row>
      <xdr:rowOff>152</xdr:rowOff>
    </xdr:to>
    <xdr:sp macro="" textlink="">
      <xdr:nvSpPr>
        <xdr:cNvPr id="867" name="フローチャート: 判断 866"/>
        <xdr:cNvSpPr/>
      </xdr:nvSpPr>
      <xdr:spPr>
        <a:xfrm>
          <a:off x="221107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55880</xdr:rowOff>
    </xdr:from>
    <xdr:to>
      <xdr:col>111</xdr:col>
      <xdr:colOff>177800</xdr:colOff>
      <xdr:row>78</xdr:row>
      <xdr:rowOff>4369</xdr:rowOff>
    </xdr:to>
    <xdr:cxnSp macro="">
      <xdr:nvCxnSpPr>
        <xdr:cNvPr id="868" name="直線コネクタ 867"/>
        <xdr:cNvCxnSpPr/>
      </xdr:nvCxnSpPr>
      <xdr:spPr>
        <a:xfrm>
          <a:off x="20434300" y="13257530"/>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92710</xdr:rowOff>
    </xdr:from>
    <xdr:to>
      <xdr:col>112</xdr:col>
      <xdr:colOff>38100</xdr:colOff>
      <xdr:row>76</xdr:row>
      <xdr:rowOff>22861</xdr:rowOff>
    </xdr:to>
    <xdr:sp macro="" textlink="">
      <xdr:nvSpPr>
        <xdr:cNvPr id="869" name="フローチャート: 判断 868"/>
        <xdr:cNvSpPr/>
      </xdr:nvSpPr>
      <xdr:spPr>
        <a:xfrm>
          <a:off x="21272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39387</xdr:rowOff>
    </xdr:from>
    <xdr:ext cx="534377" cy="259045"/>
    <xdr:sp macro="" textlink="">
      <xdr:nvSpPr>
        <xdr:cNvPr id="870" name="テキスト ボックス 869"/>
        <xdr:cNvSpPr txBox="1"/>
      </xdr:nvSpPr>
      <xdr:spPr>
        <a:xfrm>
          <a:off x="21056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55880</xdr:rowOff>
    </xdr:from>
    <xdr:to>
      <xdr:col>107</xdr:col>
      <xdr:colOff>50800</xdr:colOff>
      <xdr:row>78</xdr:row>
      <xdr:rowOff>93447</xdr:rowOff>
    </xdr:to>
    <xdr:cxnSp macro="">
      <xdr:nvCxnSpPr>
        <xdr:cNvPr id="871" name="直線コネクタ 870"/>
        <xdr:cNvCxnSpPr/>
      </xdr:nvCxnSpPr>
      <xdr:spPr>
        <a:xfrm flipV="1">
          <a:off x="19545300" y="13257530"/>
          <a:ext cx="889000" cy="20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61087</xdr:rowOff>
    </xdr:from>
    <xdr:to>
      <xdr:col>107</xdr:col>
      <xdr:colOff>101600</xdr:colOff>
      <xdr:row>75</xdr:row>
      <xdr:rowOff>162688</xdr:rowOff>
    </xdr:to>
    <xdr:sp macro="" textlink="">
      <xdr:nvSpPr>
        <xdr:cNvPr id="872" name="フローチャート: 判断 871"/>
        <xdr:cNvSpPr/>
      </xdr:nvSpPr>
      <xdr:spPr>
        <a:xfrm>
          <a:off x="20383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7764</xdr:rowOff>
    </xdr:from>
    <xdr:ext cx="534377" cy="259045"/>
    <xdr:sp macro="" textlink="">
      <xdr:nvSpPr>
        <xdr:cNvPr id="873" name="テキスト ボックス 872"/>
        <xdr:cNvSpPr txBox="1"/>
      </xdr:nvSpPr>
      <xdr:spPr>
        <a:xfrm>
          <a:off x="20167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52527</xdr:rowOff>
    </xdr:from>
    <xdr:to>
      <xdr:col>102</xdr:col>
      <xdr:colOff>114300</xdr:colOff>
      <xdr:row>78</xdr:row>
      <xdr:rowOff>93447</xdr:rowOff>
    </xdr:to>
    <xdr:cxnSp macro="">
      <xdr:nvCxnSpPr>
        <xdr:cNvPr id="874" name="直線コネクタ 873"/>
        <xdr:cNvCxnSpPr/>
      </xdr:nvCxnSpPr>
      <xdr:spPr>
        <a:xfrm>
          <a:off x="18656300" y="13254177"/>
          <a:ext cx="889000" cy="2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56438</xdr:rowOff>
    </xdr:from>
    <xdr:to>
      <xdr:col>102</xdr:col>
      <xdr:colOff>165100</xdr:colOff>
      <xdr:row>74</xdr:row>
      <xdr:rowOff>158038</xdr:rowOff>
    </xdr:to>
    <xdr:sp macro="" textlink="">
      <xdr:nvSpPr>
        <xdr:cNvPr id="875" name="フローチャート: 判断 874"/>
        <xdr:cNvSpPr/>
      </xdr:nvSpPr>
      <xdr:spPr>
        <a:xfrm>
          <a:off x="19494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3115</xdr:rowOff>
    </xdr:from>
    <xdr:ext cx="534377" cy="259045"/>
    <xdr:sp macro="" textlink="">
      <xdr:nvSpPr>
        <xdr:cNvPr id="876" name="テキスト ボックス 875"/>
        <xdr:cNvSpPr txBox="1"/>
      </xdr:nvSpPr>
      <xdr:spPr>
        <a:xfrm>
          <a:off x="19278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66345</xdr:rowOff>
    </xdr:from>
    <xdr:to>
      <xdr:col>98</xdr:col>
      <xdr:colOff>38100</xdr:colOff>
      <xdr:row>74</xdr:row>
      <xdr:rowOff>167945</xdr:rowOff>
    </xdr:to>
    <xdr:sp macro="" textlink="">
      <xdr:nvSpPr>
        <xdr:cNvPr id="877" name="フローチャート: 判断 876"/>
        <xdr:cNvSpPr/>
      </xdr:nvSpPr>
      <xdr:spPr>
        <a:xfrm>
          <a:off x="18605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13022</xdr:rowOff>
    </xdr:from>
    <xdr:ext cx="534377" cy="259045"/>
    <xdr:sp macro="" textlink="">
      <xdr:nvSpPr>
        <xdr:cNvPr id="878" name="テキスト ボックス 877"/>
        <xdr:cNvSpPr txBox="1"/>
      </xdr:nvSpPr>
      <xdr:spPr>
        <a:xfrm>
          <a:off x="18389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77699</xdr:rowOff>
    </xdr:from>
    <xdr:to>
      <xdr:col>116</xdr:col>
      <xdr:colOff>114300</xdr:colOff>
      <xdr:row>77</xdr:row>
      <xdr:rowOff>7849</xdr:rowOff>
    </xdr:to>
    <xdr:sp macro="" textlink="">
      <xdr:nvSpPr>
        <xdr:cNvPr id="884" name="楕円 883"/>
        <xdr:cNvSpPr/>
      </xdr:nvSpPr>
      <xdr:spPr>
        <a:xfrm>
          <a:off x="221107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56126</xdr:rowOff>
    </xdr:from>
    <xdr:ext cx="534377" cy="259045"/>
    <xdr:sp macro="" textlink="">
      <xdr:nvSpPr>
        <xdr:cNvPr id="885" name="繰出金該当値テキスト"/>
        <xdr:cNvSpPr txBox="1"/>
      </xdr:nvSpPr>
      <xdr:spPr>
        <a:xfrm>
          <a:off x="22212300" y="130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125019</xdr:rowOff>
    </xdr:from>
    <xdr:to>
      <xdr:col>112</xdr:col>
      <xdr:colOff>38100</xdr:colOff>
      <xdr:row>78</xdr:row>
      <xdr:rowOff>55169</xdr:rowOff>
    </xdr:to>
    <xdr:sp macro="" textlink="">
      <xdr:nvSpPr>
        <xdr:cNvPr id="886" name="楕円 885"/>
        <xdr:cNvSpPr/>
      </xdr:nvSpPr>
      <xdr:spPr>
        <a:xfrm>
          <a:off x="21272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46296</xdr:rowOff>
    </xdr:from>
    <xdr:ext cx="534377" cy="259045"/>
    <xdr:sp macro="" textlink="">
      <xdr:nvSpPr>
        <xdr:cNvPr id="887" name="テキスト ボックス 886"/>
        <xdr:cNvSpPr txBox="1"/>
      </xdr:nvSpPr>
      <xdr:spPr>
        <a:xfrm>
          <a:off x="21056111" y="134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5080</xdr:rowOff>
    </xdr:from>
    <xdr:to>
      <xdr:col>107</xdr:col>
      <xdr:colOff>101600</xdr:colOff>
      <xdr:row>77</xdr:row>
      <xdr:rowOff>106680</xdr:rowOff>
    </xdr:to>
    <xdr:sp macro="" textlink="">
      <xdr:nvSpPr>
        <xdr:cNvPr id="888" name="楕円 887"/>
        <xdr:cNvSpPr/>
      </xdr:nvSpPr>
      <xdr:spPr>
        <a:xfrm>
          <a:off x="20383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97807</xdr:rowOff>
    </xdr:from>
    <xdr:ext cx="534377" cy="259045"/>
    <xdr:sp macro="" textlink="">
      <xdr:nvSpPr>
        <xdr:cNvPr id="889" name="テキスト ボックス 888"/>
        <xdr:cNvSpPr txBox="1"/>
      </xdr:nvSpPr>
      <xdr:spPr>
        <a:xfrm>
          <a:off x="20167111" y="13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42647</xdr:rowOff>
    </xdr:from>
    <xdr:to>
      <xdr:col>102</xdr:col>
      <xdr:colOff>165100</xdr:colOff>
      <xdr:row>78</xdr:row>
      <xdr:rowOff>144247</xdr:rowOff>
    </xdr:to>
    <xdr:sp macro="" textlink="">
      <xdr:nvSpPr>
        <xdr:cNvPr id="890" name="楕円 889"/>
        <xdr:cNvSpPr/>
      </xdr:nvSpPr>
      <xdr:spPr>
        <a:xfrm>
          <a:off x="19494500" y="134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135374</xdr:rowOff>
    </xdr:from>
    <xdr:ext cx="534377" cy="259045"/>
    <xdr:sp macro="" textlink="">
      <xdr:nvSpPr>
        <xdr:cNvPr id="891" name="テキスト ボックス 890"/>
        <xdr:cNvSpPr txBox="1"/>
      </xdr:nvSpPr>
      <xdr:spPr>
        <a:xfrm>
          <a:off x="19278111" y="135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1727</xdr:rowOff>
    </xdr:from>
    <xdr:to>
      <xdr:col>98</xdr:col>
      <xdr:colOff>38100</xdr:colOff>
      <xdr:row>77</xdr:row>
      <xdr:rowOff>103327</xdr:rowOff>
    </xdr:to>
    <xdr:sp macro="" textlink="">
      <xdr:nvSpPr>
        <xdr:cNvPr id="892" name="楕円 891"/>
        <xdr:cNvSpPr/>
      </xdr:nvSpPr>
      <xdr:spPr>
        <a:xfrm>
          <a:off x="18605500" y="132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94454</xdr:rowOff>
    </xdr:from>
    <xdr:ext cx="534377" cy="259045"/>
    <xdr:sp macro="" textlink="">
      <xdr:nvSpPr>
        <xdr:cNvPr id="893" name="テキスト ボックス 892"/>
        <xdr:cNvSpPr txBox="1"/>
      </xdr:nvSpPr>
      <xdr:spPr>
        <a:xfrm>
          <a:off x="18389111" y="132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583,864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円となっている。このうち、主な構成項目である普通建設事業費は、住民一人当たり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160,335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54.3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となっている。これは、市街地再開発事業助成や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常盤小学校（別館）の整備、阪本小学校の改築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力強い人口増に伴い、　普通建設事業費のうち、新規整備は住民一人当たり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25,966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円、更新整備は住民一人当たり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90,566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円で、ともに前年度比で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増加しており、類似団体平均を大きく上回っている。これは、平成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年度以降引き続く人口増加に伴う小・中学校をはじめとした公共施設の新規整備や、早期に基盤整備を行ってきたことによる既存施設の老朽化に係る対応などによるものである。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今後については、東京</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オリンピック・パラリンピック競技大会後の新たなまちの形成による、さらなる人口増に対応するため、小中学校や認定こども園、特別出張所などの施設整備に着手することから、引き続き普通建設事業費の負担が大きくなることが見込ま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168,361
159,887
10.21
101,113,510
98,299,968
2,300,360
53,872,809
17,614,358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132842</xdr:rowOff>
    </xdr:from>
    <xdr:to>
      <xdr:col>24</xdr:col>
      <xdr:colOff>63500</xdr:colOff>
      <xdr:row>35</xdr:row>
      <xdr:rowOff>27877</xdr:rowOff>
    </xdr:to>
    <xdr:cxnSp macro="">
      <xdr:nvCxnSpPr>
        <xdr:cNvPr id="60" name="直線コネクタ 59"/>
        <xdr:cNvCxnSpPr/>
      </xdr:nvCxnSpPr>
      <xdr:spPr>
        <a:xfrm>
          <a:off x="3797300" y="5962142"/>
          <a:ext cx="8382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132842</xdr:rowOff>
    </xdr:from>
    <xdr:to>
      <xdr:col>19</xdr:col>
      <xdr:colOff>177800</xdr:colOff>
      <xdr:row>34</xdr:row>
      <xdr:rowOff>161989</xdr:rowOff>
    </xdr:to>
    <xdr:cxnSp macro="">
      <xdr:nvCxnSpPr>
        <xdr:cNvPr id="63" name="直線コネクタ 62"/>
        <xdr:cNvCxnSpPr/>
      </xdr:nvCxnSpPr>
      <xdr:spPr>
        <a:xfrm flipV="1">
          <a:off x="2908300" y="596214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111125</xdr:rowOff>
    </xdr:from>
    <xdr:to>
      <xdr:col>15</xdr:col>
      <xdr:colOff>50800</xdr:colOff>
      <xdr:row>34</xdr:row>
      <xdr:rowOff>161989</xdr:rowOff>
    </xdr:to>
    <xdr:cxnSp macro="">
      <xdr:nvCxnSpPr>
        <xdr:cNvPr id="66" name="直線コネクタ 65"/>
        <xdr:cNvCxnSpPr/>
      </xdr:nvCxnSpPr>
      <xdr:spPr>
        <a:xfrm>
          <a:off x="2019300" y="5940425"/>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47308</xdr:rowOff>
    </xdr:from>
    <xdr:to>
      <xdr:col>10</xdr:col>
      <xdr:colOff>114300</xdr:colOff>
      <xdr:row>34</xdr:row>
      <xdr:rowOff>111125</xdr:rowOff>
    </xdr:to>
    <xdr:cxnSp macro="">
      <xdr:nvCxnSpPr>
        <xdr:cNvPr id="69" name="直線コネクタ 68"/>
        <xdr:cNvCxnSpPr/>
      </xdr:nvCxnSpPr>
      <xdr:spPr>
        <a:xfrm>
          <a:off x="1130300" y="587660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148527</xdr:rowOff>
    </xdr:from>
    <xdr:to>
      <xdr:col>24</xdr:col>
      <xdr:colOff>114300</xdr:colOff>
      <xdr:row>35</xdr:row>
      <xdr:rowOff>78677</xdr:rowOff>
    </xdr:to>
    <xdr:sp macro="" textlink="">
      <xdr:nvSpPr>
        <xdr:cNvPr id="79" name="楕円 78"/>
        <xdr:cNvSpPr/>
      </xdr:nvSpPr>
      <xdr:spPr>
        <a:xfrm>
          <a:off x="4584700" y="59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171404</xdr:rowOff>
    </xdr:from>
    <xdr:ext cx="469744" cy="259045"/>
    <xdr:sp macro="" textlink="">
      <xdr:nvSpPr>
        <xdr:cNvPr id="80" name="議会費該当値テキスト"/>
        <xdr:cNvSpPr txBox="1"/>
      </xdr:nvSpPr>
      <xdr:spPr>
        <a:xfrm>
          <a:off x="4686300" y="58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82042</xdr:rowOff>
    </xdr:from>
    <xdr:to>
      <xdr:col>20</xdr:col>
      <xdr:colOff>38100</xdr:colOff>
      <xdr:row>35</xdr:row>
      <xdr:rowOff>12192</xdr:rowOff>
    </xdr:to>
    <xdr:sp macro="" textlink="">
      <xdr:nvSpPr>
        <xdr:cNvPr id="81" name="楕円 80"/>
        <xdr:cNvSpPr/>
      </xdr:nvSpPr>
      <xdr:spPr>
        <a:xfrm>
          <a:off x="3746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28719</xdr:rowOff>
    </xdr:from>
    <xdr:ext cx="469744" cy="259045"/>
    <xdr:sp macro="" textlink="">
      <xdr:nvSpPr>
        <xdr:cNvPr id="82" name="テキスト ボックス 81"/>
        <xdr:cNvSpPr txBox="1"/>
      </xdr:nvSpPr>
      <xdr:spPr>
        <a:xfrm>
          <a:off x="3562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111189</xdr:rowOff>
    </xdr:from>
    <xdr:to>
      <xdr:col>15</xdr:col>
      <xdr:colOff>101600</xdr:colOff>
      <xdr:row>35</xdr:row>
      <xdr:rowOff>41339</xdr:rowOff>
    </xdr:to>
    <xdr:sp macro="" textlink="">
      <xdr:nvSpPr>
        <xdr:cNvPr id="83" name="楕円 82"/>
        <xdr:cNvSpPr/>
      </xdr:nvSpPr>
      <xdr:spPr>
        <a:xfrm>
          <a:off x="2857500" y="59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57866</xdr:rowOff>
    </xdr:from>
    <xdr:ext cx="469744" cy="259045"/>
    <xdr:sp macro="" textlink="">
      <xdr:nvSpPr>
        <xdr:cNvPr id="84" name="テキスト ボックス 83"/>
        <xdr:cNvSpPr txBox="1"/>
      </xdr:nvSpPr>
      <xdr:spPr>
        <a:xfrm>
          <a:off x="2673428" y="571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60325</xdr:rowOff>
    </xdr:from>
    <xdr:to>
      <xdr:col>10</xdr:col>
      <xdr:colOff>165100</xdr:colOff>
      <xdr:row>34</xdr:row>
      <xdr:rowOff>161925</xdr:rowOff>
    </xdr:to>
    <xdr:sp macro="" textlink="">
      <xdr:nvSpPr>
        <xdr:cNvPr id="85" name="楕円 84"/>
        <xdr:cNvSpPr/>
      </xdr:nvSpPr>
      <xdr:spPr>
        <a:xfrm>
          <a:off x="1968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7002</xdr:rowOff>
    </xdr:from>
    <xdr:ext cx="469744" cy="259045"/>
    <xdr:sp macro="" textlink="">
      <xdr:nvSpPr>
        <xdr:cNvPr id="86" name="テキスト ボックス 85"/>
        <xdr:cNvSpPr txBox="1"/>
      </xdr:nvSpPr>
      <xdr:spPr>
        <a:xfrm>
          <a:off x="1784428" y="56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167958</xdr:rowOff>
    </xdr:from>
    <xdr:to>
      <xdr:col>6</xdr:col>
      <xdr:colOff>38100</xdr:colOff>
      <xdr:row>34</xdr:row>
      <xdr:rowOff>98108</xdr:rowOff>
    </xdr:to>
    <xdr:sp macro="" textlink="">
      <xdr:nvSpPr>
        <xdr:cNvPr id="87" name="楕円 86"/>
        <xdr:cNvSpPr/>
      </xdr:nvSpPr>
      <xdr:spPr>
        <a:xfrm>
          <a:off x="1079500" y="58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114635</xdr:rowOff>
    </xdr:from>
    <xdr:ext cx="469744" cy="259045"/>
    <xdr:sp macro="" textlink="">
      <xdr:nvSpPr>
        <xdr:cNvPr id="88" name="テキスト ボックス 87"/>
        <xdr:cNvSpPr txBox="1"/>
      </xdr:nvSpPr>
      <xdr:spPr>
        <a:xfrm>
          <a:off x="895428" y="560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37211</xdr:rowOff>
    </xdr:from>
    <xdr:to>
      <xdr:col>24</xdr:col>
      <xdr:colOff>63500</xdr:colOff>
      <xdr:row>56</xdr:row>
      <xdr:rowOff>100065</xdr:rowOff>
    </xdr:to>
    <xdr:cxnSp macro="">
      <xdr:nvCxnSpPr>
        <xdr:cNvPr id="120" name="直線コネクタ 119"/>
        <xdr:cNvCxnSpPr/>
      </xdr:nvCxnSpPr>
      <xdr:spPr>
        <a:xfrm>
          <a:off x="3797300" y="9466961"/>
          <a:ext cx="838200" cy="2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37211</xdr:rowOff>
    </xdr:from>
    <xdr:to>
      <xdr:col>19</xdr:col>
      <xdr:colOff>177800</xdr:colOff>
      <xdr:row>57</xdr:row>
      <xdr:rowOff>36449</xdr:rowOff>
    </xdr:to>
    <xdr:cxnSp macro="">
      <xdr:nvCxnSpPr>
        <xdr:cNvPr id="123" name="直線コネクタ 122"/>
        <xdr:cNvCxnSpPr/>
      </xdr:nvCxnSpPr>
      <xdr:spPr>
        <a:xfrm flipV="1">
          <a:off x="2908300" y="9466961"/>
          <a:ext cx="889000" cy="3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25063</xdr:rowOff>
    </xdr:from>
    <xdr:to>
      <xdr:col>15</xdr:col>
      <xdr:colOff>50800</xdr:colOff>
      <xdr:row>57</xdr:row>
      <xdr:rowOff>36449</xdr:rowOff>
    </xdr:to>
    <xdr:cxnSp macro="">
      <xdr:nvCxnSpPr>
        <xdr:cNvPr id="126" name="直線コネクタ 125"/>
        <xdr:cNvCxnSpPr/>
      </xdr:nvCxnSpPr>
      <xdr:spPr>
        <a:xfrm>
          <a:off x="2019300" y="9797713"/>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118157</xdr:rowOff>
    </xdr:from>
    <xdr:to>
      <xdr:col>10</xdr:col>
      <xdr:colOff>114300</xdr:colOff>
      <xdr:row>57</xdr:row>
      <xdr:rowOff>25063</xdr:rowOff>
    </xdr:to>
    <xdr:cxnSp macro="">
      <xdr:nvCxnSpPr>
        <xdr:cNvPr id="129" name="直線コネクタ 128"/>
        <xdr:cNvCxnSpPr/>
      </xdr:nvCxnSpPr>
      <xdr:spPr>
        <a:xfrm>
          <a:off x="1130300" y="9719357"/>
          <a:ext cx="889000" cy="7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49265</xdr:rowOff>
    </xdr:from>
    <xdr:to>
      <xdr:col>24</xdr:col>
      <xdr:colOff>114300</xdr:colOff>
      <xdr:row>56</xdr:row>
      <xdr:rowOff>150865</xdr:rowOff>
    </xdr:to>
    <xdr:sp macro="" textlink="">
      <xdr:nvSpPr>
        <xdr:cNvPr id="139" name="楕円 138"/>
        <xdr:cNvSpPr/>
      </xdr:nvSpPr>
      <xdr:spPr>
        <a:xfrm>
          <a:off x="4584700" y="9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72142</xdr:rowOff>
    </xdr:from>
    <xdr:ext cx="534377" cy="259045"/>
    <xdr:sp macro="" textlink="">
      <xdr:nvSpPr>
        <xdr:cNvPr id="140" name="総務費該当値テキスト"/>
        <xdr:cNvSpPr txBox="1"/>
      </xdr:nvSpPr>
      <xdr:spPr>
        <a:xfrm>
          <a:off x="4686300" y="950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157861</xdr:rowOff>
    </xdr:from>
    <xdr:to>
      <xdr:col>20</xdr:col>
      <xdr:colOff>38100</xdr:colOff>
      <xdr:row>55</xdr:row>
      <xdr:rowOff>88011</xdr:rowOff>
    </xdr:to>
    <xdr:sp macro="" textlink="">
      <xdr:nvSpPr>
        <xdr:cNvPr id="141" name="楕円 140"/>
        <xdr:cNvSpPr/>
      </xdr:nvSpPr>
      <xdr:spPr>
        <a:xfrm>
          <a:off x="3746500" y="94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104538</xdr:rowOff>
    </xdr:from>
    <xdr:ext cx="534377" cy="259045"/>
    <xdr:sp macro="" textlink="">
      <xdr:nvSpPr>
        <xdr:cNvPr id="142" name="テキスト ボックス 141"/>
        <xdr:cNvSpPr txBox="1"/>
      </xdr:nvSpPr>
      <xdr:spPr>
        <a:xfrm>
          <a:off x="3530111" y="91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157099</xdr:rowOff>
    </xdr:from>
    <xdr:to>
      <xdr:col>15</xdr:col>
      <xdr:colOff>101600</xdr:colOff>
      <xdr:row>57</xdr:row>
      <xdr:rowOff>87249</xdr:rowOff>
    </xdr:to>
    <xdr:sp macro="" textlink="">
      <xdr:nvSpPr>
        <xdr:cNvPr id="143" name="楕円 142"/>
        <xdr:cNvSpPr/>
      </xdr:nvSpPr>
      <xdr:spPr>
        <a:xfrm>
          <a:off x="2857500" y="97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103776</xdr:rowOff>
    </xdr:from>
    <xdr:ext cx="534377" cy="259045"/>
    <xdr:sp macro="" textlink="">
      <xdr:nvSpPr>
        <xdr:cNvPr id="144" name="テキスト ボックス 143"/>
        <xdr:cNvSpPr txBox="1"/>
      </xdr:nvSpPr>
      <xdr:spPr>
        <a:xfrm>
          <a:off x="2641111" y="95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145713</xdr:rowOff>
    </xdr:from>
    <xdr:to>
      <xdr:col>10</xdr:col>
      <xdr:colOff>165100</xdr:colOff>
      <xdr:row>57</xdr:row>
      <xdr:rowOff>75863</xdr:rowOff>
    </xdr:to>
    <xdr:sp macro="" textlink="">
      <xdr:nvSpPr>
        <xdr:cNvPr id="145" name="楕円 144"/>
        <xdr:cNvSpPr/>
      </xdr:nvSpPr>
      <xdr:spPr>
        <a:xfrm>
          <a:off x="1968500" y="9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92390</xdr:rowOff>
    </xdr:from>
    <xdr:ext cx="534377" cy="259045"/>
    <xdr:sp macro="" textlink="">
      <xdr:nvSpPr>
        <xdr:cNvPr id="146" name="テキスト ボックス 145"/>
        <xdr:cNvSpPr txBox="1"/>
      </xdr:nvSpPr>
      <xdr:spPr>
        <a:xfrm>
          <a:off x="1752111" y="95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67357</xdr:rowOff>
    </xdr:from>
    <xdr:to>
      <xdr:col>6</xdr:col>
      <xdr:colOff>38100</xdr:colOff>
      <xdr:row>56</xdr:row>
      <xdr:rowOff>168957</xdr:rowOff>
    </xdr:to>
    <xdr:sp macro="" textlink="">
      <xdr:nvSpPr>
        <xdr:cNvPr id="147" name="楕円 146"/>
        <xdr:cNvSpPr/>
      </xdr:nvSpPr>
      <xdr:spPr>
        <a:xfrm>
          <a:off x="1079500" y="96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14034</xdr:rowOff>
    </xdr:from>
    <xdr:ext cx="534377" cy="259045"/>
    <xdr:sp macro="" textlink="">
      <xdr:nvSpPr>
        <xdr:cNvPr id="148" name="テキスト ボックス 147"/>
        <xdr:cNvSpPr txBox="1"/>
      </xdr:nvSpPr>
      <xdr:spPr>
        <a:xfrm>
          <a:off x="863111" y="944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98323</xdr:rowOff>
    </xdr:from>
    <xdr:to>
      <xdr:col>24</xdr:col>
      <xdr:colOff>62865</xdr:colOff>
      <xdr:row>77</xdr:row>
      <xdr:rowOff>153188</xdr:rowOff>
    </xdr:to>
    <xdr:cxnSp macro="">
      <xdr:nvCxnSpPr>
        <xdr:cNvPr id="175" name="直線コネクタ 174"/>
        <xdr:cNvCxnSpPr/>
      </xdr:nvCxnSpPr>
      <xdr:spPr>
        <a:xfrm flipV="1">
          <a:off x="4633595" y="12099823"/>
          <a:ext cx="127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157015</xdr:rowOff>
    </xdr:from>
    <xdr:ext cx="599010" cy="259045"/>
    <xdr:sp macro="" textlink="">
      <xdr:nvSpPr>
        <xdr:cNvPr id="176" name="民生費最小値テキスト"/>
        <xdr:cNvSpPr txBox="1"/>
      </xdr:nvSpPr>
      <xdr:spPr>
        <a:xfrm>
          <a:off x="4686300" y="133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153188</xdr:rowOff>
    </xdr:from>
    <xdr:to>
      <xdr:col>24</xdr:col>
      <xdr:colOff>152400</xdr:colOff>
      <xdr:row>77</xdr:row>
      <xdr:rowOff>153188</xdr:rowOff>
    </xdr:to>
    <xdr:cxnSp macro="">
      <xdr:nvCxnSpPr>
        <xdr:cNvPr id="177" name="直線コネクタ 176"/>
        <xdr:cNvCxnSpPr/>
      </xdr:nvCxnSpPr>
      <xdr:spPr>
        <a:xfrm>
          <a:off x="4546600" y="133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45000</xdr:rowOff>
    </xdr:from>
    <xdr:ext cx="599010" cy="259045"/>
    <xdr:sp macro="" textlink="">
      <xdr:nvSpPr>
        <xdr:cNvPr id="178" name="民生費最大値テキスト"/>
        <xdr:cNvSpPr txBox="1"/>
      </xdr:nvSpPr>
      <xdr:spPr>
        <a:xfrm>
          <a:off x="4686300" y="118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98323</xdr:rowOff>
    </xdr:from>
    <xdr:to>
      <xdr:col>24</xdr:col>
      <xdr:colOff>152400</xdr:colOff>
      <xdr:row>70</xdr:row>
      <xdr:rowOff>98323</xdr:rowOff>
    </xdr:to>
    <xdr:cxnSp macro="">
      <xdr:nvCxnSpPr>
        <xdr:cNvPr id="179" name="直線コネクタ 178"/>
        <xdr:cNvCxnSpPr/>
      </xdr:nvCxnSpPr>
      <xdr:spPr>
        <a:xfrm>
          <a:off x="4546600" y="1209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92108</xdr:rowOff>
    </xdr:from>
    <xdr:to>
      <xdr:col>24</xdr:col>
      <xdr:colOff>63500</xdr:colOff>
      <xdr:row>77</xdr:row>
      <xdr:rowOff>41075</xdr:rowOff>
    </xdr:to>
    <xdr:cxnSp macro="">
      <xdr:nvCxnSpPr>
        <xdr:cNvPr id="180" name="直線コネクタ 179"/>
        <xdr:cNvCxnSpPr/>
      </xdr:nvCxnSpPr>
      <xdr:spPr>
        <a:xfrm flipV="1">
          <a:off x="3797300" y="13122308"/>
          <a:ext cx="838200" cy="1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81417</xdr:rowOff>
    </xdr:from>
    <xdr:ext cx="599010" cy="259045"/>
    <xdr:sp macro="" textlink="">
      <xdr:nvSpPr>
        <xdr:cNvPr id="181" name="民生費平均値テキスト"/>
        <xdr:cNvSpPr txBox="1"/>
      </xdr:nvSpPr>
      <xdr:spPr>
        <a:xfrm>
          <a:off x="4686300" y="1276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58540</xdr:rowOff>
    </xdr:from>
    <xdr:to>
      <xdr:col>24</xdr:col>
      <xdr:colOff>114300</xdr:colOff>
      <xdr:row>75</xdr:row>
      <xdr:rowOff>160139</xdr:rowOff>
    </xdr:to>
    <xdr:sp macro="" textlink="">
      <xdr:nvSpPr>
        <xdr:cNvPr id="182" name="フローチャート: 判断 181"/>
        <xdr:cNvSpPr/>
      </xdr:nvSpPr>
      <xdr:spPr>
        <a:xfrm>
          <a:off x="4584700" y="129172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35818</xdr:rowOff>
    </xdr:from>
    <xdr:to>
      <xdr:col>19</xdr:col>
      <xdr:colOff>177800</xdr:colOff>
      <xdr:row>77</xdr:row>
      <xdr:rowOff>41075</xdr:rowOff>
    </xdr:to>
    <xdr:cxnSp macro="">
      <xdr:nvCxnSpPr>
        <xdr:cNvPr id="183" name="直線コネクタ 182"/>
        <xdr:cNvCxnSpPr/>
      </xdr:nvCxnSpPr>
      <xdr:spPr>
        <a:xfrm>
          <a:off x="2908300" y="1323746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149120</xdr:rowOff>
    </xdr:from>
    <xdr:to>
      <xdr:col>20</xdr:col>
      <xdr:colOff>38100</xdr:colOff>
      <xdr:row>76</xdr:row>
      <xdr:rowOff>79270</xdr:rowOff>
    </xdr:to>
    <xdr:sp macro="" textlink="">
      <xdr:nvSpPr>
        <xdr:cNvPr id="184" name="フローチャート: 判断 183"/>
        <xdr:cNvSpPr/>
      </xdr:nvSpPr>
      <xdr:spPr>
        <a:xfrm>
          <a:off x="37465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95797</xdr:rowOff>
    </xdr:from>
    <xdr:ext cx="599010" cy="259045"/>
    <xdr:sp macro="" textlink="">
      <xdr:nvSpPr>
        <xdr:cNvPr id="185" name="テキスト ボックス 184"/>
        <xdr:cNvSpPr txBox="1"/>
      </xdr:nvSpPr>
      <xdr:spPr>
        <a:xfrm>
          <a:off x="3497795" y="12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35818</xdr:rowOff>
    </xdr:from>
    <xdr:to>
      <xdr:col>15</xdr:col>
      <xdr:colOff>50800</xdr:colOff>
      <xdr:row>77</xdr:row>
      <xdr:rowOff>109818</xdr:rowOff>
    </xdr:to>
    <xdr:cxnSp macro="">
      <xdr:nvCxnSpPr>
        <xdr:cNvPr id="186" name="直線コネクタ 185"/>
        <xdr:cNvCxnSpPr/>
      </xdr:nvCxnSpPr>
      <xdr:spPr>
        <a:xfrm flipV="1">
          <a:off x="2019300" y="13237468"/>
          <a:ext cx="889000" cy="7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164261</xdr:rowOff>
    </xdr:from>
    <xdr:to>
      <xdr:col>15</xdr:col>
      <xdr:colOff>101600</xdr:colOff>
      <xdr:row>76</xdr:row>
      <xdr:rowOff>94411</xdr:rowOff>
    </xdr:to>
    <xdr:sp macro="" textlink="">
      <xdr:nvSpPr>
        <xdr:cNvPr id="187" name="フローチャート: 判断 186"/>
        <xdr:cNvSpPr/>
      </xdr:nvSpPr>
      <xdr:spPr>
        <a:xfrm>
          <a:off x="2857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110939</xdr:rowOff>
    </xdr:from>
    <xdr:ext cx="599010" cy="259045"/>
    <xdr:sp macro="" textlink="">
      <xdr:nvSpPr>
        <xdr:cNvPr id="188" name="テキスト ボックス 187"/>
        <xdr:cNvSpPr txBox="1"/>
      </xdr:nvSpPr>
      <xdr:spPr>
        <a:xfrm>
          <a:off x="2608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109818</xdr:rowOff>
    </xdr:from>
    <xdr:to>
      <xdr:col>10</xdr:col>
      <xdr:colOff>114300</xdr:colOff>
      <xdr:row>78</xdr:row>
      <xdr:rowOff>70576</xdr:rowOff>
    </xdr:to>
    <xdr:cxnSp macro="">
      <xdr:nvCxnSpPr>
        <xdr:cNvPr id="189" name="直線コネクタ 188"/>
        <xdr:cNvCxnSpPr/>
      </xdr:nvCxnSpPr>
      <xdr:spPr>
        <a:xfrm flipV="1">
          <a:off x="1130300" y="13311468"/>
          <a:ext cx="8890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23944</xdr:rowOff>
    </xdr:from>
    <xdr:to>
      <xdr:col>10</xdr:col>
      <xdr:colOff>165100</xdr:colOff>
      <xdr:row>76</xdr:row>
      <xdr:rowOff>125544</xdr:rowOff>
    </xdr:to>
    <xdr:sp macro="" textlink="">
      <xdr:nvSpPr>
        <xdr:cNvPr id="190" name="フローチャート: 判断 189"/>
        <xdr:cNvSpPr/>
      </xdr:nvSpPr>
      <xdr:spPr>
        <a:xfrm>
          <a:off x="1968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142072</xdr:rowOff>
    </xdr:from>
    <xdr:ext cx="599010" cy="259045"/>
    <xdr:sp macro="" textlink="">
      <xdr:nvSpPr>
        <xdr:cNvPr id="191" name="テキスト ボックス 190"/>
        <xdr:cNvSpPr txBox="1"/>
      </xdr:nvSpPr>
      <xdr:spPr>
        <a:xfrm>
          <a:off x="1719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100798</xdr:rowOff>
    </xdr:from>
    <xdr:to>
      <xdr:col>6</xdr:col>
      <xdr:colOff>38100</xdr:colOff>
      <xdr:row>77</xdr:row>
      <xdr:rowOff>30948</xdr:rowOff>
    </xdr:to>
    <xdr:sp macro="" textlink="">
      <xdr:nvSpPr>
        <xdr:cNvPr id="192" name="フローチャート: 判断 191"/>
        <xdr:cNvSpPr/>
      </xdr:nvSpPr>
      <xdr:spPr>
        <a:xfrm>
          <a:off x="1079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47475</xdr:rowOff>
    </xdr:from>
    <xdr:ext cx="599010" cy="259045"/>
    <xdr:sp macro="" textlink="">
      <xdr:nvSpPr>
        <xdr:cNvPr id="193" name="テキスト ボックス 192"/>
        <xdr:cNvSpPr txBox="1"/>
      </xdr:nvSpPr>
      <xdr:spPr>
        <a:xfrm>
          <a:off x="830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41308</xdr:rowOff>
    </xdr:from>
    <xdr:to>
      <xdr:col>24</xdr:col>
      <xdr:colOff>114300</xdr:colOff>
      <xdr:row>76</xdr:row>
      <xdr:rowOff>142908</xdr:rowOff>
    </xdr:to>
    <xdr:sp macro="" textlink="">
      <xdr:nvSpPr>
        <xdr:cNvPr id="199" name="楕円 198"/>
        <xdr:cNvSpPr/>
      </xdr:nvSpPr>
      <xdr:spPr>
        <a:xfrm>
          <a:off x="4584700" y="130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19735</xdr:rowOff>
    </xdr:from>
    <xdr:ext cx="599010" cy="259045"/>
    <xdr:sp macro="" textlink="">
      <xdr:nvSpPr>
        <xdr:cNvPr id="200" name="民生費該当値テキスト"/>
        <xdr:cNvSpPr txBox="1"/>
      </xdr:nvSpPr>
      <xdr:spPr>
        <a:xfrm>
          <a:off x="4686300" y="1304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161725</xdr:rowOff>
    </xdr:from>
    <xdr:to>
      <xdr:col>20</xdr:col>
      <xdr:colOff>38100</xdr:colOff>
      <xdr:row>77</xdr:row>
      <xdr:rowOff>91875</xdr:rowOff>
    </xdr:to>
    <xdr:sp macro="" textlink="">
      <xdr:nvSpPr>
        <xdr:cNvPr id="201" name="楕円 200"/>
        <xdr:cNvSpPr/>
      </xdr:nvSpPr>
      <xdr:spPr>
        <a:xfrm>
          <a:off x="3746500" y="131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83002</xdr:rowOff>
    </xdr:from>
    <xdr:ext cx="599010" cy="259045"/>
    <xdr:sp macro="" textlink="">
      <xdr:nvSpPr>
        <xdr:cNvPr id="202" name="テキスト ボックス 201"/>
        <xdr:cNvSpPr txBox="1"/>
      </xdr:nvSpPr>
      <xdr:spPr>
        <a:xfrm>
          <a:off x="3497795" y="1328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156468</xdr:rowOff>
    </xdr:from>
    <xdr:to>
      <xdr:col>15</xdr:col>
      <xdr:colOff>101600</xdr:colOff>
      <xdr:row>77</xdr:row>
      <xdr:rowOff>86618</xdr:rowOff>
    </xdr:to>
    <xdr:sp macro="" textlink="">
      <xdr:nvSpPr>
        <xdr:cNvPr id="203" name="楕円 202"/>
        <xdr:cNvSpPr/>
      </xdr:nvSpPr>
      <xdr:spPr>
        <a:xfrm>
          <a:off x="2857500" y="131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77745</xdr:rowOff>
    </xdr:from>
    <xdr:ext cx="599010" cy="259045"/>
    <xdr:sp macro="" textlink="">
      <xdr:nvSpPr>
        <xdr:cNvPr id="204" name="テキスト ボックス 203"/>
        <xdr:cNvSpPr txBox="1"/>
      </xdr:nvSpPr>
      <xdr:spPr>
        <a:xfrm>
          <a:off x="2608795" y="1327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59018</xdr:rowOff>
    </xdr:from>
    <xdr:to>
      <xdr:col>10</xdr:col>
      <xdr:colOff>165100</xdr:colOff>
      <xdr:row>77</xdr:row>
      <xdr:rowOff>160618</xdr:rowOff>
    </xdr:to>
    <xdr:sp macro="" textlink="">
      <xdr:nvSpPr>
        <xdr:cNvPr id="205" name="楕円 204"/>
        <xdr:cNvSpPr/>
      </xdr:nvSpPr>
      <xdr:spPr>
        <a:xfrm>
          <a:off x="1968500" y="132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151745</xdr:rowOff>
    </xdr:from>
    <xdr:ext cx="599010" cy="259045"/>
    <xdr:sp macro="" textlink="">
      <xdr:nvSpPr>
        <xdr:cNvPr id="206" name="テキスト ボックス 205"/>
        <xdr:cNvSpPr txBox="1"/>
      </xdr:nvSpPr>
      <xdr:spPr>
        <a:xfrm>
          <a:off x="1719795" y="1335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19776</xdr:rowOff>
    </xdr:from>
    <xdr:to>
      <xdr:col>6</xdr:col>
      <xdr:colOff>38100</xdr:colOff>
      <xdr:row>78</xdr:row>
      <xdr:rowOff>121376</xdr:rowOff>
    </xdr:to>
    <xdr:sp macro="" textlink="">
      <xdr:nvSpPr>
        <xdr:cNvPr id="207" name="楕円 206"/>
        <xdr:cNvSpPr/>
      </xdr:nvSpPr>
      <xdr:spPr>
        <a:xfrm>
          <a:off x="1079500" y="133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112503</xdr:rowOff>
    </xdr:from>
    <xdr:ext cx="599010" cy="259045"/>
    <xdr:sp macro="" textlink="">
      <xdr:nvSpPr>
        <xdr:cNvPr id="208" name="テキスト ボックス 207"/>
        <xdr:cNvSpPr txBox="1"/>
      </xdr:nvSpPr>
      <xdr:spPr>
        <a:xfrm>
          <a:off x="830795" y="1348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5" name="直線コネクタ 234"/>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6"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7" name="直線コネクタ 236"/>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8"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9" name="直線コネクタ 238"/>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100837</xdr:rowOff>
    </xdr:from>
    <xdr:to>
      <xdr:col>24</xdr:col>
      <xdr:colOff>63500</xdr:colOff>
      <xdr:row>95</xdr:row>
      <xdr:rowOff>138295</xdr:rowOff>
    </xdr:to>
    <xdr:cxnSp macro="">
      <xdr:nvCxnSpPr>
        <xdr:cNvPr id="240" name="直線コネクタ 239"/>
        <xdr:cNvCxnSpPr/>
      </xdr:nvCxnSpPr>
      <xdr:spPr>
        <a:xfrm flipV="1">
          <a:off x="3797300" y="16388587"/>
          <a:ext cx="8382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41"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2" name="フローチャート: 判断 241"/>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120726</xdr:rowOff>
    </xdr:from>
    <xdr:to>
      <xdr:col>19</xdr:col>
      <xdr:colOff>177800</xdr:colOff>
      <xdr:row>95</xdr:row>
      <xdr:rowOff>138295</xdr:rowOff>
    </xdr:to>
    <xdr:cxnSp macro="">
      <xdr:nvCxnSpPr>
        <xdr:cNvPr id="243" name="直線コネクタ 242"/>
        <xdr:cNvCxnSpPr/>
      </xdr:nvCxnSpPr>
      <xdr:spPr>
        <a:xfrm>
          <a:off x="2908300" y="16408476"/>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4" name="フローチャート: 判断 243"/>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5" name="テキスト ボックス 244"/>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70794</xdr:rowOff>
    </xdr:from>
    <xdr:to>
      <xdr:col>15</xdr:col>
      <xdr:colOff>50800</xdr:colOff>
      <xdr:row>95</xdr:row>
      <xdr:rowOff>120726</xdr:rowOff>
    </xdr:to>
    <xdr:cxnSp macro="">
      <xdr:nvCxnSpPr>
        <xdr:cNvPr id="246" name="直線コネクタ 245"/>
        <xdr:cNvCxnSpPr/>
      </xdr:nvCxnSpPr>
      <xdr:spPr>
        <a:xfrm>
          <a:off x="2019300" y="16358544"/>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7" name="フローチャート: 判断 246"/>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8" name="テキスト ボックス 247"/>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70794</xdr:rowOff>
    </xdr:from>
    <xdr:to>
      <xdr:col>10</xdr:col>
      <xdr:colOff>114300</xdr:colOff>
      <xdr:row>95</xdr:row>
      <xdr:rowOff>72916</xdr:rowOff>
    </xdr:to>
    <xdr:cxnSp macro="">
      <xdr:nvCxnSpPr>
        <xdr:cNvPr id="249" name="直線コネクタ 248"/>
        <xdr:cNvCxnSpPr/>
      </xdr:nvCxnSpPr>
      <xdr:spPr>
        <a:xfrm flipV="1">
          <a:off x="1130300" y="1635854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50" name="フローチャート: 判断 249"/>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51" name="テキスト ボックス 250"/>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2" name="フローチャート: 判断 251"/>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3" name="テキスト ボックス 252"/>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50037</xdr:rowOff>
    </xdr:from>
    <xdr:to>
      <xdr:col>24</xdr:col>
      <xdr:colOff>114300</xdr:colOff>
      <xdr:row>95</xdr:row>
      <xdr:rowOff>151637</xdr:rowOff>
    </xdr:to>
    <xdr:sp macro="" textlink="">
      <xdr:nvSpPr>
        <xdr:cNvPr id="259" name="楕円 258"/>
        <xdr:cNvSpPr/>
      </xdr:nvSpPr>
      <xdr:spPr>
        <a:xfrm>
          <a:off x="4584700" y="1633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72914</xdr:rowOff>
    </xdr:from>
    <xdr:ext cx="534377" cy="259045"/>
    <xdr:sp macro="" textlink="">
      <xdr:nvSpPr>
        <xdr:cNvPr id="260" name="衛生費該当値テキスト"/>
        <xdr:cNvSpPr txBox="1"/>
      </xdr:nvSpPr>
      <xdr:spPr>
        <a:xfrm>
          <a:off x="4686300" y="161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87495</xdr:rowOff>
    </xdr:from>
    <xdr:to>
      <xdr:col>20</xdr:col>
      <xdr:colOff>38100</xdr:colOff>
      <xdr:row>96</xdr:row>
      <xdr:rowOff>17645</xdr:rowOff>
    </xdr:to>
    <xdr:sp macro="" textlink="">
      <xdr:nvSpPr>
        <xdr:cNvPr id="261" name="楕円 260"/>
        <xdr:cNvSpPr/>
      </xdr:nvSpPr>
      <xdr:spPr>
        <a:xfrm>
          <a:off x="3746500" y="163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34172</xdr:rowOff>
    </xdr:from>
    <xdr:ext cx="534377" cy="259045"/>
    <xdr:sp macro="" textlink="">
      <xdr:nvSpPr>
        <xdr:cNvPr id="262" name="テキスト ボックス 261"/>
        <xdr:cNvSpPr txBox="1"/>
      </xdr:nvSpPr>
      <xdr:spPr>
        <a:xfrm>
          <a:off x="3530111" y="161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69926</xdr:rowOff>
    </xdr:from>
    <xdr:to>
      <xdr:col>15</xdr:col>
      <xdr:colOff>101600</xdr:colOff>
      <xdr:row>96</xdr:row>
      <xdr:rowOff>76</xdr:rowOff>
    </xdr:to>
    <xdr:sp macro="" textlink="">
      <xdr:nvSpPr>
        <xdr:cNvPr id="263" name="楕円 262"/>
        <xdr:cNvSpPr/>
      </xdr:nvSpPr>
      <xdr:spPr>
        <a:xfrm>
          <a:off x="2857500" y="163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16603</xdr:rowOff>
    </xdr:from>
    <xdr:ext cx="534377" cy="259045"/>
    <xdr:sp macro="" textlink="">
      <xdr:nvSpPr>
        <xdr:cNvPr id="264" name="テキスト ボックス 263"/>
        <xdr:cNvSpPr txBox="1"/>
      </xdr:nvSpPr>
      <xdr:spPr>
        <a:xfrm>
          <a:off x="2641111" y="161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19994</xdr:rowOff>
    </xdr:from>
    <xdr:to>
      <xdr:col>10</xdr:col>
      <xdr:colOff>165100</xdr:colOff>
      <xdr:row>95</xdr:row>
      <xdr:rowOff>121594</xdr:rowOff>
    </xdr:to>
    <xdr:sp macro="" textlink="">
      <xdr:nvSpPr>
        <xdr:cNvPr id="265" name="楕円 264"/>
        <xdr:cNvSpPr/>
      </xdr:nvSpPr>
      <xdr:spPr>
        <a:xfrm>
          <a:off x="1968500" y="163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138121</xdr:rowOff>
    </xdr:from>
    <xdr:ext cx="534377" cy="259045"/>
    <xdr:sp macro="" textlink="">
      <xdr:nvSpPr>
        <xdr:cNvPr id="266" name="テキスト ボックス 265"/>
        <xdr:cNvSpPr txBox="1"/>
      </xdr:nvSpPr>
      <xdr:spPr>
        <a:xfrm>
          <a:off x="1752111" y="1608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22116</xdr:rowOff>
    </xdr:from>
    <xdr:to>
      <xdr:col>6</xdr:col>
      <xdr:colOff>38100</xdr:colOff>
      <xdr:row>95</xdr:row>
      <xdr:rowOff>123716</xdr:rowOff>
    </xdr:to>
    <xdr:sp macro="" textlink="">
      <xdr:nvSpPr>
        <xdr:cNvPr id="267" name="楕円 266"/>
        <xdr:cNvSpPr/>
      </xdr:nvSpPr>
      <xdr:spPr>
        <a:xfrm>
          <a:off x="1079500" y="163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140243</xdr:rowOff>
    </xdr:from>
    <xdr:ext cx="534377" cy="259045"/>
    <xdr:sp macro="" textlink="">
      <xdr:nvSpPr>
        <xdr:cNvPr id="268" name="テキスト ボックス 267"/>
        <xdr:cNvSpPr txBox="1"/>
      </xdr:nvSpPr>
      <xdr:spPr>
        <a:xfrm>
          <a:off x="863111" y="160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2" name="直線コネクタ 291"/>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3"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4" name="直線コネクタ 293"/>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5"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6" name="直線コネクタ 295"/>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148082</xdr:rowOff>
    </xdr:from>
    <xdr:to>
      <xdr:col>55</xdr:col>
      <xdr:colOff>0</xdr:colOff>
      <xdr:row>36</xdr:row>
      <xdr:rowOff>149987</xdr:rowOff>
    </xdr:to>
    <xdr:cxnSp macro="">
      <xdr:nvCxnSpPr>
        <xdr:cNvPr id="297" name="直線コネクタ 296"/>
        <xdr:cNvCxnSpPr/>
      </xdr:nvCxnSpPr>
      <xdr:spPr>
        <a:xfrm>
          <a:off x="9639300" y="632028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8"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9" name="フローチャート: 判断 298"/>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113792</xdr:rowOff>
    </xdr:from>
    <xdr:to>
      <xdr:col>50</xdr:col>
      <xdr:colOff>114300</xdr:colOff>
      <xdr:row>36</xdr:row>
      <xdr:rowOff>148082</xdr:rowOff>
    </xdr:to>
    <xdr:cxnSp macro="">
      <xdr:nvCxnSpPr>
        <xdr:cNvPr id="300" name="直線コネクタ 299"/>
        <xdr:cNvCxnSpPr/>
      </xdr:nvCxnSpPr>
      <xdr:spPr>
        <a:xfrm>
          <a:off x="8750300" y="62859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301" name="フローチャート: 判断 300"/>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2" name="テキスト ボックス 301"/>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84455</xdr:rowOff>
    </xdr:from>
    <xdr:to>
      <xdr:col>45</xdr:col>
      <xdr:colOff>177800</xdr:colOff>
      <xdr:row>36</xdr:row>
      <xdr:rowOff>113792</xdr:rowOff>
    </xdr:to>
    <xdr:cxnSp macro="">
      <xdr:nvCxnSpPr>
        <xdr:cNvPr id="303" name="直線コネクタ 302"/>
        <xdr:cNvCxnSpPr/>
      </xdr:nvCxnSpPr>
      <xdr:spPr>
        <a:xfrm>
          <a:off x="7861300" y="6256655"/>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4" name="フローチャート: 判断 303"/>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5" name="テキスト ボックス 304"/>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70739</xdr:rowOff>
    </xdr:from>
    <xdr:to>
      <xdr:col>41</xdr:col>
      <xdr:colOff>50800</xdr:colOff>
      <xdr:row>36</xdr:row>
      <xdr:rowOff>84455</xdr:rowOff>
    </xdr:to>
    <xdr:cxnSp macro="">
      <xdr:nvCxnSpPr>
        <xdr:cNvPr id="306" name="直線コネクタ 305"/>
        <xdr:cNvCxnSpPr/>
      </xdr:nvCxnSpPr>
      <xdr:spPr>
        <a:xfrm>
          <a:off x="6972300" y="624293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7" name="フローチャート: 判断 306"/>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8" name="テキスト ボックス 307"/>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9" name="フローチャート: 判断 308"/>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10" name="テキスト ボックス 309"/>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99187</xdr:rowOff>
    </xdr:from>
    <xdr:to>
      <xdr:col>55</xdr:col>
      <xdr:colOff>50800</xdr:colOff>
      <xdr:row>37</xdr:row>
      <xdr:rowOff>29337</xdr:rowOff>
    </xdr:to>
    <xdr:sp macro="" textlink="">
      <xdr:nvSpPr>
        <xdr:cNvPr id="316" name="楕円 315"/>
        <xdr:cNvSpPr/>
      </xdr:nvSpPr>
      <xdr:spPr>
        <a:xfrm>
          <a:off x="10426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122064</xdr:rowOff>
    </xdr:from>
    <xdr:ext cx="469744" cy="259045"/>
    <xdr:sp macro="" textlink="">
      <xdr:nvSpPr>
        <xdr:cNvPr id="317" name="労働費該当値テキスト"/>
        <xdr:cNvSpPr txBox="1"/>
      </xdr:nvSpPr>
      <xdr:spPr>
        <a:xfrm>
          <a:off x="10528300"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97282</xdr:rowOff>
    </xdr:from>
    <xdr:to>
      <xdr:col>50</xdr:col>
      <xdr:colOff>165100</xdr:colOff>
      <xdr:row>37</xdr:row>
      <xdr:rowOff>27432</xdr:rowOff>
    </xdr:to>
    <xdr:sp macro="" textlink="">
      <xdr:nvSpPr>
        <xdr:cNvPr id="318" name="楕円 317"/>
        <xdr:cNvSpPr/>
      </xdr:nvSpPr>
      <xdr:spPr>
        <a:xfrm>
          <a:off x="9588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43959</xdr:rowOff>
    </xdr:from>
    <xdr:ext cx="469744" cy="259045"/>
    <xdr:sp macro="" textlink="">
      <xdr:nvSpPr>
        <xdr:cNvPr id="319" name="テキスト ボックス 318"/>
        <xdr:cNvSpPr txBox="1"/>
      </xdr:nvSpPr>
      <xdr:spPr>
        <a:xfrm>
          <a:off x="9404428" y="60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62992</xdr:rowOff>
    </xdr:from>
    <xdr:to>
      <xdr:col>46</xdr:col>
      <xdr:colOff>38100</xdr:colOff>
      <xdr:row>36</xdr:row>
      <xdr:rowOff>164592</xdr:rowOff>
    </xdr:to>
    <xdr:sp macro="" textlink="">
      <xdr:nvSpPr>
        <xdr:cNvPr id="320" name="楕円 319"/>
        <xdr:cNvSpPr/>
      </xdr:nvSpPr>
      <xdr:spPr>
        <a:xfrm>
          <a:off x="8699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9669</xdr:rowOff>
    </xdr:from>
    <xdr:ext cx="469744" cy="259045"/>
    <xdr:sp macro="" textlink="">
      <xdr:nvSpPr>
        <xdr:cNvPr id="321" name="テキスト ボックス 320"/>
        <xdr:cNvSpPr txBox="1"/>
      </xdr:nvSpPr>
      <xdr:spPr>
        <a:xfrm>
          <a:off x="8515428"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33655</xdr:rowOff>
    </xdr:from>
    <xdr:to>
      <xdr:col>41</xdr:col>
      <xdr:colOff>101600</xdr:colOff>
      <xdr:row>36</xdr:row>
      <xdr:rowOff>135255</xdr:rowOff>
    </xdr:to>
    <xdr:sp macro="" textlink="">
      <xdr:nvSpPr>
        <xdr:cNvPr id="322" name="楕円 321"/>
        <xdr:cNvSpPr/>
      </xdr:nvSpPr>
      <xdr:spPr>
        <a:xfrm>
          <a:off x="7810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151782</xdr:rowOff>
    </xdr:from>
    <xdr:ext cx="469744" cy="259045"/>
    <xdr:sp macro="" textlink="">
      <xdr:nvSpPr>
        <xdr:cNvPr id="323" name="テキスト ボックス 322"/>
        <xdr:cNvSpPr txBox="1"/>
      </xdr:nvSpPr>
      <xdr:spPr>
        <a:xfrm>
          <a:off x="7626428"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19939</xdr:rowOff>
    </xdr:from>
    <xdr:to>
      <xdr:col>36</xdr:col>
      <xdr:colOff>165100</xdr:colOff>
      <xdr:row>36</xdr:row>
      <xdr:rowOff>121539</xdr:rowOff>
    </xdr:to>
    <xdr:sp macro="" textlink="">
      <xdr:nvSpPr>
        <xdr:cNvPr id="324" name="楕円 323"/>
        <xdr:cNvSpPr/>
      </xdr:nvSpPr>
      <xdr:spPr>
        <a:xfrm>
          <a:off x="6921500" y="61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138066</xdr:rowOff>
    </xdr:from>
    <xdr:ext cx="469744" cy="259045"/>
    <xdr:sp macro="" textlink="">
      <xdr:nvSpPr>
        <xdr:cNvPr id="325" name="テキスト ボックス 324"/>
        <xdr:cNvSpPr txBox="1"/>
      </xdr:nvSpPr>
      <xdr:spPr>
        <a:xfrm>
          <a:off x="6737428" y="59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9" name="テキスト ボックス 338"/>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41" name="テキスト ボックス 340"/>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3" name="テキスト ボックス 342"/>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7" name="直線コネクタ 346"/>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8"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9" name="直線コネクタ 348"/>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50"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51" name="直線コネクタ 350"/>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34087</xdr:rowOff>
    </xdr:from>
    <xdr:to>
      <xdr:col>55</xdr:col>
      <xdr:colOff>0</xdr:colOff>
      <xdr:row>57</xdr:row>
      <xdr:rowOff>49632</xdr:rowOff>
    </xdr:to>
    <xdr:cxnSp macro="">
      <xdr:nvCxnSpPr>
        <xdr:cNvPr id="352" name="直線コネクタ 351"/>
        <xdr:cNvCxnSpPr/>
      </xdr:nvCxnSpPr>
      <xdr:spPr>
        <a:xfrm flipV="1">
          <a:off x="9639300" y="980673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44010</xdr:rowOff>
    </xdr:from>
    <xdr:ext cx="378565" cy="259045"/>
    <xdr:sp macro="" textlink="">
      <xdr:nvSpPr>
        <xdr:cNvPr id="353" name="農林水産業費平均値テキスト"/>
        <xdr:cNvSpPr txBox="1"/>
      </xdr:nvSpPr>
      <xdr:spPr>
        <a:xfrm>
          <a:off x="10528300" y="9816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4" name="フローチャート: 判断 353"/>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37744</xdr:rowOff>
    </xdr:from>
    <xdr:to>
      <xdr:col>50</xdr:col>
      <xdr:colOff>114300</xdr:colOff>
      <xdr:row>57</xdr:row>
      <xdr:rowOff>49632</xdr:rowOff>
    </xdr:to>
    <xdr:cxnSp macro="">
      <xdr:nvCxnSpPr>
        <xdr:cNvPr id="355" name="直線コネクタ 354"/>
        <xdr:cNvCxnSpPr/>
      </xdr:nvCxnSpPr>
      <xdr:spPr>
        <a:xfrm>
          <a:off x="8750300" y="981039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6" name="フローチャート: 判断 355"/>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7" name="テキスト ボックス 356"/>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37744</xdr:rowOff>
    </xdr:from>
    <xdr:to>
      <xdr:col>45</xdr:col>
      <xdr:colOff>177800</xdr:colOff>
      <xdr:row>57</xdr:row>
      <xdr:rowOff>47803</xdr:rowOff>
    </xdr:to>
    <xdr:cxnSp macro="">
      <xdr:nvCxnSpPr>
        <xdr:cNvPr id="358" name="直線コネクタ 357"/>
        <xdr:cNvCxnSpPr/>
      </xdr:nvCxnSpPr>
      <xdr:spPr>
        <a:xfrm flipV="1">
          <a:off x="7861300" y="981039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9" name="フローチャート: 判断 358"/>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45381</xdr:rowOff>
    </xdr:from>
    <xdr:ext cx="378565" cy="259045"/>
    <xdr:sp macro="" textlink="">
      <xdr:nvSpPr>
        <xdr:cNvPr id="360" name="テキスト ボックス 359"/>
        <xdr:cNvSpPr txBox="1"/>
      </xdr:nvSpPr>
      <xdr:spPr>
        <a:xfrm>
          <a:off x="8561017" y="998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164388</xdr:rowOff>
    </xdr:from>
    <xdr:to>
      <xdr:col>41</xdr:col>
      <xdr:colOff>50800</xdr:colOff>
      <xdr:row>57</xdr:row>
      <xdr:rowOff>47803</xdr:rowOff>
    </xdr:to>
    <xdr:cxnSp macro="">
      <xdr:nvCxnSpPr>
        <xdr:cNvPr id="361" name="直線コネクタ 360"/>
        <xdr:cNvCxnSpPr/>
      </xdr:nvCxnSpPr>
      <xdr:spPr>
        <a:xfrm>
          <a:off x="6972300" y="976558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2" name="フローチャート: 判断 361"/>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70985</xdr:rowOff>
    </xdr:from>
    <xdr:ext cx="378565" cy="259045"/>
    <xdr:sp macro="" textlink="">
      <xdr:nvSpPr>
        <xdr:cNvPr id="363" name="テキスト ボックス 362"/>
        <xdr:cNvSpPr txBox="1"/>
      </xdr:nvSpPr>
      <xdr:spPr>
        <a:xfrm>
          <a:off x="7672017" y="1001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4" name="フローチャート: 判断 363"/>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73728</xdr:rowOff>
    </xdr:from>
    <xdr:ext cx="378565" cy="259045"/>
    <xdr:sp macro="" textlink="">
      <xdr:nvSpPr>
        <xdr:cNvPr id="365" name="テキスト ボックス 364"/>
        <xdr:cNvSpPr txBox="1"/>
      </xdr:nvSpPr>
      <xdr:spPr>
        <a:xfrm>
          <a:off x="6783017" y="1001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154737</xdr:rowOff>
    </xdr:from>
    <xdr:to>
      <xdr:col>55</xdr:col>
      <xdr:colOff>50800</xdr:colOff>
      <xdr:row>57</xdr:row>
      <xdr:rowOff>84887</xdr:rowOff>
    </xdr:to>
    <xdr:sp macro="" textlink="">
      <xdr:nvSpPr>
        <xdr:cNvPr id="371" name="楕円 370"/>
        <xdr:cNvSpPr/>
      </xdr:nvSpPr>
      <xdr:spPr>
        <a:xfrm>
          <a:off x="10426700" y="9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6164</xdr:rowOff>
    </xdr:from>
    <xdr:ext cx="378565" cy="259045"/>
    <xdr:sp macro="" textlink="">
      <xdr:nvSpPr>
        <xdr:cNvPr id="372" name="農林水産業費該当値テキスト"/>
        <xdr:cNvSpPr txBox="1"/>
      </xdr:nvSpPr>
      <xdr:spPr>
        <a:xfrm>
          <a:off x="10528300" y="9607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170282</xdr:rowOff>
    </xdr:from>
    <xdr:to>
      <xdr:col>50</xdr:col>
      <xdr:colOff>165100</xdr:colOff>
      <xdr:row>57</xdr:row>
      <xdr:rowOff>100432</xdr:rowOff>
    </xdr:to>
    <xdr:sp macro="" textlink="">
      <xdr:nvSpPr>
        <xdr:cNvPr id="373" name="楕円 372"/>
        <xdr:cNvSpPr/>
      </xdr:nvSpPr>
      <xdr:spPr>
        <a:xfrm>
          <a:off x="9588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91559</xdr:rowOff>
    </xdr:from>
    <xdr:ext cx="378565" cy="259045"/>
    <xdr:sp macro="" textlink="">
      <xdr:nvSpPr>
        <xdr:cNvPr id="374" name="テキスト ボックス 373"/>
        <xdr:cNvSpPr txBox="1"/>
      </xdr:nvSpPr>
      <xdr:spPr>
        <a:xfrm>
          <a:off x="9450017" y="9864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158394</xdr:rowOff>
    </xdr:from>
    <xdr:to>
      <xdr:col>46</xdr:col>
      <xdr:colOff>38100</xdr:colOff>
      <xdr:row>57</xdr:row>
      <xdr:rowOff>88544</xdr:rowOff>
    </xdr:to>
    <xdr:sp macro="" textlink="">
      <xdr:nvSpPr>
        <xdr:cNvPr id="375" name="楕円 374"/>
        <xdr:cNvSpPr/>
      </xdr:nvSpPr>
      <xdr:spPr>
        <a:xfrm>
          <a:off x="8699500" y="9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105071</xdr:rowOff>
    </xdr:from>
    <xdr:ext cx="378565" cy="259045"/>
    <xdr:sp macro="" textlink="">
      <xdr:nvSpPr>
        <xdr:cNvPr id="376" name="テキスト ボックス 375"/>
        <xdr:cNvSpPr txBox="1"/>
      </xdr:nvSpPr>
      <xdr:spPr>
        <a:xfrm>
          <a:off x="8561017" y="953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168453</xdr:rowOff>
    </xdr:from>
    <xdr:to>
      <xdr:col>41</xdr:col>
      <xdr:colOff>101600</xdr:colOff>
      <xdr:row>57</xdr:row>
      <xdr:rowOff>98603</xdr:rowOff>
    </xdr:to>
    <xdr:sp macro="" textlink="">
      <xdr:nvSpPr>
        <xdr:cNvPr id="377" name="楕円 376"/>
        <xdr:cNvSpPr/>
      </xdr:nvSpPr>
      <xdr:spPr>
        <a:xfrm>
          <a:off x="7810500" y="97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115130</xdr:rowOff>
    </xdr:from>
    <xdr:ext cx="378565" cy="259045"/>
    <xdr:sp macro="" textlink="">
      <xdr:nvSpPr>
        <xdr:cNvPr id="378" name="テキスト ボックス 377"/>
        <xdr:cNvSpPr txBox="1"/>
      </xdr:nvSpPr>
      <xdr:spPr>
        <a:xfrm>
          <a:off x="7672017" y="9544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113588</xdr:rowOff>
    </xdr:from>
    <xdr:to>
      <xdr:col>36</xdr:col>
      <xdr:colOff>165100</xdr:colOff>
      <xdr:row>57</xdr:row>
      <xdr:rowOff>43738</xdr:rowOff>
    </xdr:to>
    <xdr:sp macro="" textlink="">
      <xdr:nvSpPr>
        <xdr:cNvPr id="379" name="楕円 378"/>
        <xdr:cNvSpPr/>
      </xdr:nvSpPr>
      <xdr:spPr>
        <a:xfrm>
          <a:off x="6921500" y="97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60265</xdr:rowOff>
    </xdr:from>
    <xdr:ext cx="378565" cy="259045"/>
    <xdr:sp macro="" textlink="">
      <xdr:nvSpPr>
        <xdr:cNvPr id="380" name="テキスト ボックス 379"/>
        <xdr:cNvSpPr txBox="1"/>
      </xdr:nvSpPr>
      <xdr:spPr>
        <a:xfrm>
          <a:off x="6783017" y="949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2" name="直線コネクタ 401"/>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3"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4" name="直線コネクタ 403"/>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5"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6" name="直線コネクタ 405"/>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136911</xdr:rowOff>
    </xdr:from>
    <xdr:to>
      <xdr:col>55</xdr:col>
      <xdr:colOff>0</xdr:colOff>
      <xdr:row>73</xdr:row>
      <xdr:rowOff>104496</xdr:rowOff>
    </xdr:to>
    <xdr:cxnSp macro="">
      <xdr:nvCxnSpPr>
        <xdr:cNvPr id="407" name="直線コネクタ 406"/>
        <xdr:cNvCxnSpPr/>
      </xdr:nvCxnSpPr>
      <xdr:spPr>
        <a:xfrm flipV="1">
          <a:off x="9639300" y="12481311"/>
          <a:ext cx="8382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8"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9" name="フローチャート: 判断 408"/>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34955</xdr:rowOff>
    </xdr:from>
    <xdr:to>
      <xdr:col>50</xdr:col>
      <xdr:colOff>114300</xdr:colOff>
      <xdr:row>73</xdr:row>
      <xdr:rowOff>104496</xdr:rowOff>
    </xdr:to>
    <xdr:cxnSp macro="">
      <xdr:nvCxnSpPr>
        <xdr:cNvPr id="410" name="直線コネクタ 409"/>
        <xdr:cNvCxnSpPr/>
      </xdr:nvCxnSpPr>
      <xdr:spPr>
        <a:xfrm>
          <a:off x="8750300" y="12550805"/>
          <a:ext cx="889000" cy="6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11" name="フローチャート: 判断 410"/>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12" name="テキスト ボックス 411"/>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133253</xdr:rowOff>
    </xdr:from>
    <xdr:to>
      <xdr:col>45</xdr:col>
      <xdr:colOff>177800</xdr:colOff>
      <xdr:row>73</xdr:row>
      <xdr:rowOff>34955</xdr:rowOff>
    </xdr:to>
    <xdr:cxnSp macro="">
      <xdr:nvCxnSpPr>
        <xdr:cNvPr id="413" name="直線コネクタ 412"/>
        <xdr:cNvCxnSpPr/>
      </xdr:nvCxnSpPr>
      <xdr:spPr>
        <a:xfrm>
          <a:off x="7861300" y="1247765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4" name="フローチャート: 判断 413"/>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5" name="テキスト ボックス 414"/>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76698</xdr:rowOff>
    </xdr:from>
    <xdr:to>
      <xdr:col>41</xdr:col>
      <xdr:colOff>50800</xdr:colOff>
      <xdr:row>72</xdr:row>
      <xdr:rowOff>133253</xdr:rowOff>
    </xdr:to>
    <xdr:cxnSp macro="">
      <xdr:nvCxnSpPr>
        <xdr:cNvPr id="416" name="直線コネクタ 415"/>
        <xdr:cNvCxnSpPr/>
      </xdr:nvCxnSpPr>
      <xdr:spPr>
        <a:xfrm>
          <a:off x="6972300" y="12421098"/>
          <a:ext cx="889000" cy="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7" name="フローチャート: 判断 416"/>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8" name="テキスト ボックス 417"/>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9" name="フローチャート: 判断 418"/>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20" name="テキスト ボックス 419"/>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86111</xdr:rowOff>
    </xdr:from>
    <xdr:to>
      <xdr:col>55</xdr:col>
      <xdr:colOff>50800</xdr:colOff>
      <xdr:row>73</xdr:row>
      <xdr:rowOff>16261</xdr:rowOff>
    </xdr:to>
    <xdr:sp macro="" textlink="">
      <xdr:nvSpPr>
        <xdr:cNvPr id="426" name="楕円 425"/>
        <xdr:cNvSpPr/>
      </xdr:nvSpPr>
      <xdr:spPr>
        <a:xfrm>
          <a:off x="10426700" y="124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108988</xdr:rowOff>
    </xdr:from>
    <xdr:ext cx="534377" cy="259045"/>
    <xdr:sp macro="" textlink="">
      <xdr:nvSpPr>
        <xdr:cNvPr id="427" name="商工費該当値テキスト"/>
        <xdr:cNvSpPr txBox="1"/>
      </xdr:nvSpPr>
      <xdr:spPr>
        <a:xfrm>
          <a:off x="10528300" y="122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53696</xdr:rowOff>
    </xdr:from>
    <xdr:to>
      <xdr:col>50</xdr:col>
      <xdr:colOff>165100</xdr:colOff>
      <xdr:row>73</xdr:row>
      <xdr:rowOff>155296</xdr:rowOff>
    </xdr:to>
    <xdr:sp macro="" textlink="">
      <xdr:nvSpPr>
        <xdr:cNvPr id="428" name="楕円 427"/>
        <xdr:cNvSpPr/>
      </xdr:nvSpPr>
      <xdr:spPr>
        <a:xfrm>
          <a:off x="95885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373</xdr:rowOff>
    </xdr:from>
    <xdr:ext cx="534377" cy="259045"/>
    <xdr:sp macro="" textlink="">
      <xdr:nvSpPr>
        <xdr:cNvPr id="429" name="テキスト ボックス 428"/>
        <xdr:cNvSpPr txBox="1"/>
      </xdr:nvSpPr>
      <xdr:spPr>
        <a:xfrm>
          <a:off x="9372111" y="123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155605</xdr:rowOff>
    </xdr:from>
    <xdr:to>
      <xdr:col>46</xdr:col>
      <xdr:colOff>38100</xdr:colOff>
      <xdr:row>73</xdr:row>
      <xdr:rowOff>85755</xdr:rowOff>
    </xdr:to>
    <xdr:sp macro="" textlink="">
      <xdr:nvSpPr>
        <xdr:cNvPr id="430" name="楕円 429"/>
        <xdr:cNvSpPr/>
      </xdr:nvSpPr>
      <xdr:spPr>
        <a:xfrm>
          <a:off x="8699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102282</xdr:rowOff>
    </xdr:from>
    <xdr:ext cx="534377" cy="259045"/>
    <xdr:sp macro="" textlink="">
      <xdr:nvSpPr>
        <xdr:cNvPr id="431" name="テキスト ボックス 430"/>
        <xdr:cNvSpPr txBox="1"/>
      </xdr:nvSpPr>
      <xdr:spPr>
        <a:xfrm>
          <a:off x="8483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82453</xdr:rowOff>
    </xdr:from>
    <xdr:to>
      <xdr:col>41</xdr:col>
      <xdr:colOff>101600</xdr:colOff>
      <xdr:row>73</xdr:row>
      <xdr:rowOff>12603</xdr:rowOff>
    </xdr:to>
    <xdr:sp macro="" textlink="">
      <xdr:nvSpPr>
        <xdr:cNvPr id="432" name="楕円 431"/>
        <xdr:cNvSpPr/>
      </xdr:nvSpPr>
      <xdr:spPr>
        <a:xfrm>
          <a:off x="7810500" y="12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29130</xdr:rowOff>
    </xdr:from>
    <xdr:ext cx="534377" cy="259045"/>
    <xdr:sp macro="" textlink="">
      <xdr:nvSpPr>
        <xdr:cNvPr id="433" name="テキスト ボックス 432"/>
        <xdr:cNvSpPr txBox="1"/>
      </xdr:nvSpPr>
      <xdr:spPr>
        <a:xfrm>
          <a:off x="7594111" y="122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25898</xdr:rowOff>
    </xdr:from>
    <xdr:to>
      <xdr:col>36</xdr:col>
      <xdr:colOff>165100</xdr:colOff>
      <xdr:row>72</xdr:row>
      <xdr:rowOff>127498</xdr:rowOff>
    </xdr:to>
    <xdr:sp macro="" textlink="">
      <xdr:nvSpPr>
        <xdr:cNvPr id="434" name="楕円 433"/>
        <xdr:cNvSpPr/>
      </xdr:nvSpPr>
      <xdr:spPr>
        <a:xfrm>
          <a:off x="6921500" y="123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144025</xdr:rowOff>
    </xdr:from>
    <xdr:ext cx="534377" cy="259045"/>
    <xdr:sp macro="" textlink="">
      <xdr:nvSpPr>
        <xdr:cNvPr id="435" name="テキスト ボックス 434"/>
        <xdr:cNvSpPr txBox="1"/>
      </xdr:nvSpPr>
      <xdr:spPr>
        <a:xfrm>
          <a:off x="6705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137582</xdr:rowOff>
    </xdr:from>
    <xdr:to>
      <xdr:col>54</xdr:col>
      <xdr:colOff>189865</xdr:colOff>
      <xdr:row>98</xdr:row>
      <xdr:rowOff>76485</xdr:rowOff>
    </xdr:to>
    <xdr:cxnSp macro="">
      <xdr:nvCxnSpPr>
        <xdr:cNvPr id="459" name="直線コネクタ 458"/>
        <xdr:cNvCxnSpPr/>
      </xdr:nvCxnSpPr>
      <xdr:spPr>
        <a:xfrm flipV="1">
          <a:off x="10475595" y="15910982"/>
          <a:ext cx="1270" cy="96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80312</xdr:rowOff>
    </xdr:from>
    <xdr:ext cx="534377" cy="259045"/>
    <xdr:sp macro="" textlink="">
      <xdr:nvSpPr>
        <xdr:cNvPr id="460" name="土木費最小値テキスト"/>
        <xdr:cNvSpPr txBox="1"/>
      </xdr:nvSpPr>
      <xdr:spPr>
        <a:xfrm>
          <a:off x="10528300" y="1688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76485</xdr:rowOff>
    </xdr:from>
    <xdr:to>
      <xdr:col>55</xdr:col>
      <xdr:colOff>88900</xdr:colOff>
      <xdr:row>98</xdr:row>
      <xdr:rowOff>76485</xdr:rowOff>
    </xdr:to>
    <xdr:cxnSp macro="">
      <xdr:nvCxnSpPr>
        <xdr:cNvPr id="461" name="直線コネクタ 460"/>
        <xdr:cNvCxnSpPr/>
      </xdr:nvCxnSpPr>
      <xdr:spPr>
        <a:xfrm>
          <a:off x="10388600" y="1687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84259</xdr:rowOff>
    </xdr:from>
    <xdr:ext cx="599010" cy="259045"/>
    <xdr:sp macro="" textlink="">
      <xdr:nvSpPr>
        <xdr:cNvPr id="462" name="土木費最大値テキスト"/>
        <xdr:cNvSpPr txBox="1"/>
      </xdr:nvSpPr>
      <xdr:spPr>
        <a:xfrm>
          <a:off x="10528300" y="1568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137582</xdr:rowOff>
    </xdr:from>
    <xdr:to>
      <xdr:col>55</xdr:col>
      <xdr:colOff>88900</xdr:colOff>
      <xdr:row>92</xdr:row>
      <xdr:rowOff>137582</xdr:rowOff>
    </xdr:to>
    <xdr:cxnSp macro="">
      <xdr:nvCxnSpPr>
        <xdr:cNvPr id="463" name="直線コネクタ 462"/>
        <xdr:cNvCxnSpPr/>
      </xdr:nvCxnSpPr>
      <xdr:spPr>
        <a:xfrm>
          <a:off x="10388600" y="1591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139616</xdr:rowOff>
    </xdr:from>
    <xdr:to>
      <xdr:col>55</xdr:col>
      <xdr:colOff>0</xdr:colOff>
      <xdr:row>95</xdr:row>
      <xdr:rowOff>56338</xdr:rowOff>
    </xdr:to>
    <xdr:cxnSp macro="">
      <xdr:nvCxnSpPr>
        <xdr:cNvPr id="464" name="直線コネクタ 463"/>
        <xdr:cNvCxnSpPr/>
      </xdr:nvCxnSpPr>
      <xdr:spPr>
        <a:xfrm flipV="1">
          <a:off x="9639300" y="16255916"/>
          <a:ext cx="8382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27398</xdr:rowOff>
    </xdr:from>
    <xdr:ext cx="534377" cy="259045"/>
    <xdr:sp macro="" textlink="">
      <xdr:nvSpPr>
        <xdr:cNvPr id="465" name="土木費平均値テキスト"/>
        <xdr:cNvSpPr txBox="1"/>
      </xdr:nvSpPr>
      <xdr:spPr>
        <a:xfrm>
          <a:off x="10528300" y="16658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48971</xdr:rowOff>
    </xdr:from>
    <xdr:to>
      <xdr:col>55</xdr:col>
      <xdr:colOff>50800</xdr:colOff>
      <xdr:row>97</xdr:row>
      <xdr:rowOff>150571</xdr:rowOff>
    </xdr:to>
    <xdr:sp macro="" textlink="">
      <xdr:nvSpPr>
        <xdr:cNvPr id="466" name="フローチャート: 判断 465"/>
        <xdr:cNvSpPr/>
      </xdr:nvSpPr>
      <xdr:spPr>
        <a:xfrm>
          <a:off x="104267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161120</xdr:rowOff>
    </xdr:from>
    <xdr:to>
      <xdr:col>50</xdr:col>
      <xdr:colOff>114300</xdr:colOff>
      <xdr:row>95</xdr:row>
      <xdr:rowOff>56338</xdr:rowOff>
    </xdr:to>
    <xdr:cxnSp macro="">
      <xdr:nvCxnSpPr>
        <xdr:cNvPr id="467" name="直線コネクタ 466"/>
        <xdr:cNvCxnSpPr/>
      </xdr:nvCxnSpPr>
      <xdr:spPr>
        <a:xfrm>
          <a:off x="8750300" y="15934520"/>
          <a:ext cx="889000" cy="4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76860</xdr:rowOff>
    </xdr:from>
    <xdr:to>
      <xdr:col>50</xdr:col>
      <xdr:colOff>165100</xdr:colOff>
      <xdr:row>98</xdr:row>
      <xdr:rowOff>7010</xdr:rowOff>
    </xdr:to>
    <xdr:sp macro="" textlink="">
      <xdr:nvSpPr>
        <xdr:cNvPr id="468" name="フローチャート: 判断 467"/>
        <xdr:cNvSpPr/>
      </xdr:nvSpPr>
      <xdr:spPr>
        <a:xfrm>
          <a:off x="9588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169587</xdr:rowOff>
    </xdr:from>
    <xdr:ext cx="534377" cy="259045"/>
    <xdr:sp macro="" textlink="">
      <xdr:nvSpPr>
        <xdr:cNvPr id="469" name="テキスト ボックス 468"/>
        <xdr:cNvSpPr txBox="1"/>
      </xdr:nvSpPr>
      <xdr:spPr>
        <a:xfrm>
          <a:off x="9372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116146</xdr:rowOff>
    </xdr:from>
    <xdr:to>
      <xdr:col>45</xdr:col>
      <xdr:colOff>177800</xdr:colOff>
      <xdr:row>92</xdr:row>
      <xdr:rowOff>161120</xdr:rowOff>
    </xdr:to>
    <xdr:cxnSp macro="">
      <xdr:nvCxnSpPr>
        <xdr:cNvPr id="470" name="直線コネクタ 469"/>
        <xdr:cNvCxnSpPr/>
      </xdr:nvCxnSpPr>
      <xdr:spPr>
        <a:xfrm>
          <a:off x="7861300" y="15546646"/>
          <a:ext cx="889000" cy="3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72853</xdr:rowOff>
    </xdr:from>
    <xdr:to>
      <xdr:col>46</xdr:col>
      <xdr:colOff>38100</xdr:colOff>
      <xdr:row>98</xdr:row>
      <xdr:rowOff>3003</xdr:rowOff>
    </xdr:to>
    <xdr:sp macro="" textlink="">
      <xdr:nvSpPr>
        <xdr:cNvPr id="471" name="フローチャート: 判断 470"/>
        <xdr:cNvSpPr/>
      </xdr:nvSpPr>
      <xdr:spPr>
        <a:xfrm>
          <a:off x="8699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165580</xdr:rowOff>
    </xdr:from>
    <xdr:ext cx="534377" cy="259045"/>
    <xdr:sp macro="" textlink="">
      <xdr:nvSpPr>
        <xdr:cNvPr id="472" name="テキスト ボックス 471"/>
        <xdr:cNvSpPr txBox="1"/>
      </xdr:nvSpPr>
      <xdr:spPr>
        <a:xfrm>
          <a:off x="8483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116146</xdr:rowOff>
    </xdr:from>
    <xdr:to>
      <xdr:col>41</xdr:col>
      <xdr:colOff>50800</xdr:colOff>
      <xdr:row>93</xdr:row>
      <xdr:rowOff>6107</xdr:rowOff>
    </xdr:to>
    <xdr:cxnSp macro="">
      <xdr:nvCxnSpPr>
        <xdr:cNvPr id="473" name="直線コネクタ 472"/>
        <xdr:cNvCxnSpPr/>
      </xdr:nvCxnSpPr>
      <xdr:spPr>
        <a:xfrm flipV="1">
          <a:off x="6972300" y="15546646"/>
          <a:ext cx="889000" cy="4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34851</xdr:rowOff>
    </xdr:from>
    <xdr:to>
      <xdr:col>41</xdr:col>
      <xdr:colOff>101600</xdr:colOff>
      <xdr:row>97</xdr:row>
      <xdr:rowOff>136451</xdr:rowOff>
    </xdr:to>
    <xdr:sp macro="" textlink="">
      <xdr:nvSpPr>
        <xdr:cNvPr id="474" name="フローチャート: 判断 473"/>
        <xdr:cNvSpPr/>
      </xdr:nvSpPr>
      <xdr:spPr>
        <a:xfrm>
          <a:off x="7810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127578</xdr:rowOff>
    </xdr:from>
    <xdr:ext cx="534377" cy="259045"/>
    <xdr:sp macro="" textlink="">
      <xdr:nvSpPr>
        <xdr:cNvPr id="475" name="テキスト ボックス 474"/>
        <xdr:cNvSpPr txBox="1"/>
      </xdr:nvSpPr>
      <xdr:spPr>
        <a:xfrm>
          <a:off x="7594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62032</xdr:rowOff>
    </xdr:from>
    <xdr:to>
      <xdr:col>36</xdr:col>
      <xdr:colOff>165100</xdr:colOff>
      <xdr:row>97</xdr:row>
      <xdr:rowOff>163632</xdr:rowOff>
    </xdr:to>
    <xdr:sp macro="" textlink="">
      <xdr:nvSpPr>
        <xdr:cNvPr id="476" name="フローチャート: 判断 475"/>
        <xdr:cNvSpPr/>
      </xdr:nvSpPr>
      <xdr:spPr>
        <a:xfrm>
          <a:off x="6921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154759</xdr:rowOff>
    </xdr:from>
    <xdr:ext cx="534377" cy="259045"/>
    <xdr:sp macro="" textlink="">
      <xdr:nvSpPr>
        <xdr:cNvPr id="477" name="テキスト ボックス 476"/>
        <xdr:cNvSpPr txBox="1"/>
      </xdr:nvSpPr>
      <xdr:spPr>
        <a:xfrm>
          <a:off x="6705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88816</xdr:rowOff>
    </xdr:from>
    <xdr:to>
      <xdr:col>55</xdr:col>
      <xdr:colOff>50800</xdr:colOff>
      <xdr:row>95</xdr:row>
      <xdr:rowOff>18966</xdr:rowOff>
    </xdr:to>
    <xdr:sp macro="" textlink="">
      <xdr:nvSpPr>
        <xdr:cNvPr id="483" name="楕円 482"/>
        <xdr:cNvSpPr/>
      </xdr:nvSpPr>
      <xdr:spPr>
        <a:xfrm>
          <a:off x="10426700" y="162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111693</xdr:rowOff>
    </xdr:from>
    <xdr:ext cx="599010" cy="259045"/>
    <xdr:sp macro="" textlink="">
      <xdr:nvSpPr>
        <xdr:cNvPr id="484" name="土木費該当値テキスト"/>
        <xdr:cNvSpPr txBox="1"/>
      </xdr:nvSpPr>
      <xdr:spPr>
        <a:xfrm>
          <a:off x="10528300" y="1605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5538</xdr:rowOff>
    </xdr:from>
    <xdr:to>
      <xdr:col>50</xdr:col>
      <xdr:colOff>165100</xdr:colOff>
      <xdr:row>95</xdr:row>
      <xdr:rowOff>107138</xdr:rowOff>
    </xdr:to>
    <xdr:sp macro="" textlink="">
      <xdr:nvSpPr>
        <xdr:cNvPr id="485" name="楕円 484"/>
        <xdr:cNvSpPr/>
      </xdr:nvSpPr>
      <xdr:spPr>
        <a:xfrm>
          <a:off x="9588500" y="16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123665</xdr:rowOff>
    </xdr:from>
    <xdr:ext cx="534377" cy="259045"/>
    <xdr:sp macro="" textlink="">
      <xdr:nvSpPr>
        <xdr:cNvPr id="486" name="テキスト ボックス 485"/>
        <xdr:cNvSpPr txBox="1"/>
      </xdr:nvSpPr>
      <xdr:spPr>
        <a:xfrm>
          <a:off x="9372111" y="160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110320</xdr:rowOff>
    </xdr:from>
    <xdr:to>
      <xdr:col>46</xdr:col>
      <xdr:colOff>38100</xdr:colOff>
      <xdr:row>93</xdr:row>
      <xdr:rowOff>40470</xdr:rowOff>
    </xdr:to>
    <xdr:sp macro="" textlink="">
      <xdr:nvSpPr>
        <xdr:cNvPr id="487" name="楕円 486"/>
        <xdr:cNvSpPr/>
      </xdr:nvSpPr>
      <xdr:spPr>
        <a:xfrm>
          <a:off x="8699500" y="158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56997</xdr:rowOff>
    </xdr:from>
    <xdr:ext cx="599010" cy="259045"/>
    <xdr:sp macro="" textlink="">
      <xdr:nvSpPr>
        <xdr:cNvPr id="488" name="テキスト ボックス 487"/>
        <xdr:cNvSpPr txBox="1"/>
      </xdr:nvSpPr>
      <xdr:spPr>
        <a:xfrm>
          <a:off x="8450795" y="156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65346</xdr:rowOff>
    </xdr:from>
    <xdr:to>
      <xdr:col>41</xdr:col>
      <xdr:colOff>101600</xdr:colOff>
      <xdr:row>90</xdr:row>
      <xdr:rowOff>166946</xdr:rowOff>
    </xdr:to>
    <xdr:sp macro="" textlink="">
      <xdr:nvSpPr>
        <xdr:cNvPr id="489" name="楕円 488"/>
        <xdr:cNvSpPr/>
      </xdr:nvSpPr>
      <xdr:spPr>
        <a:xfrm>
          <a:off x="7810500" y="15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12023</xdr:rowOff>
    </xdr:from>
    <xdr:ext cx="599010" cy="259045"/>
    <xdr:sp macro="" textlink="">
      <xdr:nvSpPr>
        <xdr:cNvPr id="490" name="テキスト ボックス 489"/>
        <xdr:cNvSpPr txBox="1"/>
      </xdr:nvSpPr>
      <xdr:spPr>
        <a:xfrm>
          <a:off x="7561795" y="1527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126757</xdr:rowOff>
    </xdr:from>
    <xdr:to>
      <xdr:col>36</xdr:col>
      <xdr:colOff>165100</xdr:colOff>
      <xdr:row>93</xdr:row>
      <xdr:rowOff>56907</xdr:rowOff>
    </xdr:to>
    <xdr:sp macro="" textlink="">
      <xdr:nvSpPr>
        <xdr:cNvPr id="491" name="楕円 490"/>
        <xdr:cNvSpPr/>
      </xdr:nvSpPr>
      <xdr:spPr>
        <a:xfrm>
          <a:off x="6921500" y="159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73434</xdr:rowOff>
    </xdr:from>
    <xdr:ext cx="599010" cy="259045"/>
    <xdr:sp macro="" textlink="">
      <xdr:nvSpPr>
        <xdr:cNvPr id="492" name="テキスト ボックス 491"/>
        <xdr:cNvSpPr txBox="1"/>
      </xdr:nvSpPr>
      <xdr:spPr>
        <a:xfrm>
          <a:off x="6672795" y="1567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111680</xdr:rowOff>
    </xdr:from>
    <xdr:to>
      <xdr:col>85</xdr:col>
      <xdr:colOff>127000</xdr:colOff>
      <xdr:row>38</xdr:row>
      <xdr:rowOff>170038</xdr:rowOff>
    </xdr:to>
    <xdr:cxnSp macro="">
      <xdr:nvCxnSpPr>
        <xdr:cNvPr id="523" name="直線コネクタ 522"/>
        <xdr:cNvCxnSpPr/>
      </xdr:nvCxnSpPr>
      <xdr:spPr>
        <a:xfrm flipV="1">
          <a:off x="15481300" y="6626780"/>
          <a:ext cx="838200" cy="5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170038</xdr:rowOff>
    </xdr:from>
    <xdr:to>
      <xdr:col>81</xdr:col>
      <xdr:colOff>50800</xdr:colOff>
      <xdr:row>39</xdr:row>
      <xdr:rowOff>3683</xdr:rowOff>
    </xdr:to>
    <xdr:cxnSp macro="">
      <xdr:nvCxnSpPr>
        <xdr:cNvPr id="526" name="直線コネクタ 525"/>
        <xdr:cNvCxnSpPr/>
      </xdr:nvCxnSpPr>
      <xdr:spPr>
        <a:xfrm flipV="1">
          <a:off x="14592300" y="6685138"/>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8" name="テキスト ボックス 527"/>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153874</xdr:rowOff>
    </xdr:from>
    <xdr:to>
      <xdr:col>76</xdr:col>
      <xdr:colOff>114300</xdr:colOff>
      <xdr:row>39</xdr:row>
      <xdr:rowOff>3683</xdr:rowOff>
    </xdr:to>
    <xdr:cxnSp macro="">
      <xdr:nvCxnSpPr>
        <xdr:cNvPr id="529" name="直線コネクタ 528"/>
        <xdr:cNvCxnSpPr/>
      </xdr:nvCxnSpPr>
      <xdr:spPr>
        <a:xfrm>
          <a:off x="13703300" y="6668974"/>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142868</xdr:rowOff>
    </xdr:from>
    <xdr:to>
      <xdr:col>71</xdr:col>
      <xdr:colOff>177800</xdr:colOff>
      <xdr:row>38</xdr:row>
      <xdr:rowOff>153874</xdr:rowOff>
    </xdr:to>
    <xdr:cxnSp macro="">
      <xdr:nvCxnSpPr>
        <xdr:cNvPr id="532" name="直線コネクタ 531"/>
        <xdr:cNvCxnSpPr/>
      </xdr:nvCxnSpPr>
      <xdr:spPr>
        <a:xfrm>
          <a:off x="12814300" y="6657968"/>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60880</xdr:rowOff>
    </xdr:from>
    <xdr:to>
      <xdr:col>85</xdr:col>
      <xdr:colOff>177800</xdr:colOff>
      <xdr:row>38</xdr:row>
      <xdr:rowOff>162480</xdr:rowOff>
    </xdr:to>
    <xdr:sp macro="" textlink="">
      <xdr:nvSpPr>
        <xdr:cNvPr id="542" name="楕円 541"/>
        <xdr:cNvSpPr/>
      </xdr:nvSpPr>
      <xdr:spPr>
        <a:xfrm>
          <a:off x="16268700" y="6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39307</xdr:rowOff>
    </xdr:from>
    <xdr:ext cx="469744" cy="259045"/>
    <xdr:sp macro="" textlink="">
      <xdr:nvSpPr>
        <xdr:cNvPr id="543" name="消防費該当値テキスト"/>
        <xdr:cNvSpPr txBox="1"/>
      </xdr:nvSpPr>
      <xdr:spPr>
        <a:xfrm>
          <a:off x="16370300" y="6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119238</xdr:rowOff>
    </xdr:from>
    <xdr:to>
      <xdr:col>81</xdr:col>
      <xdr:colOff>101600</xdr:colOff>
      <xdr:row>39</xdr:row>
      <xdr:rowOff>49388</xdr:rowOff>
    </xdr:to>
    <xdr:sp macro="" textlink="">
      <xdr:nvSpPr>
        <xdr:cNvPr id="544" name="楕円 543"/>
        <xdr:cNvSpPr/>
      </xdr:nvSpPr>
      <xdr:spPr>
        <a:xfrm>
          <a:off x="15430500" y="66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65915</xdr:rowOff>
    </xdr:from>
    <xdr:ext cx="469744" cy="259045"/>
    <xdr:sp macro="" textlink="">
      <xdr:nvSpPr>
        <xdr:cNvPr id="545" name="テキスト ボックス 544"/>
        <xdr:cNvSpPr txBox="1"/>
      </xdr:nvSpPr>
      <xdr:spPr>
        <a:xfrm>
          <a:off x="15246428" y="640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124333</xdr:rowOff>
    </xdr:from>
    <xdr:to>
      <xdr:col>76</xdr:col>
      <xdr:colOff>165100</xdr:colOff>
      <xdr:row>39</xdr:row>
      <xdr:rowOff>54483</xdr:rowOff>
    </xdr:to>
    <xdr:sp macro="" textlink="">
      <xdr:nvSpPr>
        <xdr:cNvPr id="546" name="楕円 545"/>
        <xdr:cNvSpPr/>
      </xdr:nvSpPr>
      <xdr:spPr>
        <a:xfrm>
          <a:off x="14541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71010</xdr:rowOff>
    </xdr:from>
    <xdr:ext cx="469744" cy="259045"/>
    <xdr:sp macro="" textlink="">
      <xdr:nvSpPr>
        <xdr:cNvPr id="547" name="テキスト ボックス 546"/>
        <xdr:cNvSpPr txBox="1"/>
      </xdr:nvSpPr>
      <xdr:spPr>
        <a:xfrm>
          <a:off x="14357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103074</xdr:rowOff>
    </xdr:from>
    <xdr:to>
      <xdr:col>72</xdr:col>
      <xdr:colOff>38100</xdr:colOff>
      <xdr:row>39</xdr:row>
      <xdr:rowOff>33224</xdr:rowOff>
    </xdr:to>
    <xdr:sp macro="" textlink="">
      <xdr:nvSpPr>
        <xdr:cNvPr id="548" name="楕円 547"/>
        <xdr:cNvSpPr/>
      </xdr:nvSpPr>
      <xdr:spPr>
        <a:xfrm>
          <a:off x="13652500" y="66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24351</xdr:rowOff>
    </xdr:from>
    <xdr:ext cx="469744" cy="259045"/>
    <xdr:sp macro="" textlink="">
      <xdr:nvSpPr>
        <xdr:cNvPr id="549" name="テキスト ボックス 548"/>
        <xdr:cNvSpPr txBox="1"/>
      </xdr:nvSpPr>
      <xdr:spPr>
        <a:xfrm>
          <a:off x="13468428" y="671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92068</xdr:rowOff>
    </xdr:from>
    <xdr:to>
      <xdr:col>67</xdr:col>
      <xdr:colOff>101600</xdr:colOff>
      <xdr:row>39</xdr:row>
      <xdr:rowOff>22218</xdr:rowOff>
    </xdr:to>
    <xdr:sp macro="" textlink="">
      <xdr:nvSpPr>
        <xdr:cNvPr id="550" name="楕円 549"/>
        <xdr:cNvSpPr/>
      </xdr:nvSpPr>
      <xdr:spPr>
        <a:xfrm>
          <a:off x="12763500" y="66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38745</xdr:rowOff>
    </xdr:from>
    <xdr:ext cx="469744" cy="259045"/>
    <xdr:sp macro="" textlink="">
      <xdr:nvSpPr>
        <xdr:cNvPr id="551" name="テキスト ボックス 550"/>
        <xdr:cNvSpPr txBox="1"/>
      </xdr:nvSpPr>
      <xdr:spPr>
        <a:xfrm>
          <a:off x="12579428" y="63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32661</xdr:rowOff>
    </xdr:from>
    <xdr:to>
      <xdr:col>85</xdr:col>
      <xdr:colOff>126364</xdr:colOff>
      <xdr:row>59</xdr:row>
      <xdr:rowOff>12968</xdr:rowOff>
    </xdr:to>
    <xdr:cxnSp macro="">
      <xdr:nvCxnSpPr>
        <xdr:cNvPr id="578" name="直線コネクタ 577"/>
        <xdr:cNvCxnSpPr/>
      </xdr:nvCxnSpPr>
      <xdr:spPr>
        <a:xfrm flipV="1">
          <a:off x="16317595" y="9119511"/>
          <a:ext cx="1269" cy="100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16795</xdr:rowOff>
    </xdr:from>
    <xdr:ext cx="534377" cy="259045"/>
    <xdr:sp macro="" textlink="">
      <xdr:nvSpPr>
        <xdr:cNvPr id="579" name="教育費最小値テキスト"/>
        <xdr:cNvSpPr txBox="1"/>
      </xdr:nvSpPr>
      <xdr:spPr>
        <a:xfrm>
          <a:off x="16370300" y="101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12968</xdr:rowOff>
    </xdr:from>
    <xdr:to>
      <xdr:col>86</xdr:col>
      <xdr:colOff>25400</xdr:colOff>
      <xdr:row>59</xdr:row>
      <xdr:rowOff>12968</xdr:rowOff>
    </xdr:to>
    <xdr:cxnSp macro="">
      <xdr:nvCxnSpPr>
        <xdr:cNvPr id="580" name="直線コネクタ 579"/>
        <xdr:cNvCxnSpPr/>
      </xdr:nvCxnSpPr>
      <xdr:spPr>
        <a:xfrm>
          <a:off x="16230600" y="101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150788</xdr:rowOff>
    </xdr:from>
    <xdr:ext cx="599010" cy="259045"/>
    <xdr:sp macro="" textlink="">
      <xdr:nvSpPr>
        <xdr:cNvPr id="581" name="教育費最大値テキスト"/>
        <xdr:cNvSpPr txBox="1"/>
      </xdr:nvSpPr>
      <xdr:spPr>
        <a:xfrm>
          <a:off x="16370300" y="889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32661</xdr:rowOff>
    </xdr:from>
    <xdr:to>
      <xdr:col>86</xdr:col>
      <xdr:colOff>25400</xdr:colOff>
      <xdr:row>53</xdr:row>
      <xdr:rowOff>32661</xdr:rowOff>
    </xdr:to>
    <xdr:cxnSp macro="">
      <xdr:nvCxnSpPr>
        <xdr:cNvPr id="582" name="直線コネクタ 581"/>
        <xdr:cNvCxnSpPr/>
      </xdr:nvCxnSpPr>
      <xdr:spPr>
        <a:xfrm>
          <a:off x="16230600" y="9119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32661</xdr:rowOff>
    </xdr:from>
    <xdr:to>
      <xdr:col>85</xdr:col>
      <xdr:colOff>127000</xdr:colOff>
      <xdr:row>55</xdr:row>
      <xdr:rowOff>76138</xdr:rowOff>
    </xdr:to>
    <xdr:cxnSp macro="">
      <xdr:nvCxnSpPr>
        <xdr:cNvPr id="583" name="直線コネクタ 582"/>
        <xdr:cNvCxnSpPr/>
      </xdr:nvCxnSpPr>
      <xdr:spPr>
        <a:xfrm flipV="1">
          <a:off x="15481300" y="9119511"/>
          <a:ext cx="838200" cy="3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62178</xdr:rowOff>
    </xdr:from>
    <xdr:ext cx="534377" cy="259045"/>
    <xdr:sp macro="" textlink="">
      <xdr:nvSpPr>
        <xdr:cNvPr id="584" name="教育費平均値テキスト"/>
        <xdr:cNvSpPr txBox="1"/>
      </xdr:nvSpPr>
      <xdr:spPr>
        <a:xfrm>
          <a:off x="16370300" y="9834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83751</xdr:rowOff>
    </xdr:from>
    <xdr:to>
      <xdr:col>85</xdr:col>
      <xdr:colOff>177800</xdr:colOff>
      <xdr:row>58</xdr:row>
      <xdr:rowOff>13901</xdr:rowOff>
    </xdr:to>
    <xdr:sp macro="" textlink="">
      <xdr:nvSpPr>
        <xdr:cNvPr id="585" name="フローチャート: 判断 584"/>
        <xdr:cNvSpPr/>
      </xdr:nvSpPr>
      <xdr:spPr>
        <a:xfrm>
          <a:off x="162687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166305</xdr:rowOff>
    </xdr:from>
    <xdr:to>
      <xdr:col>81</xdr:col>
      <xdr:colOff>50800</xdr:colOff>
      <xdr:row>55</xdr:row>
      <xdr:rowOff>76138</xdr:rowOff>
    </xdr:to>
    <xdr:cxnSp macro="">
      <xdr:nvCxnSpPr>
        <xdr:cNvPr id="586" name="直線コネクタ 585"/>
        <xdr:cNvCxnSpPr/>
      </xdr:nvCxnSpPr>
      <xdr:spPr>
        <a:xfrm>
          <a:off x="14592300" y="8567355"/>
          <a:ext cx="889000" cy="9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97217</xdr:rowOff>
    </xdr:from>
    <xdr:to>
      <xdr:col>81</xdr:col>
      <xdr:colOff>101600</xdr:colOff>
      <xdr:row>58</xdr:row>
      <xdr:rowOff>27367</xdr:rowOff>
    </xdr:to>
    <xdr:sp macro="" textlink="">
      <xdr:nvSpPr>
        <xdr:cNvPr id="587" name="フローチャート: 判断 586"/>
        <xdr:cNvSpPr/>
      </xdr:nvSpPr>
      <xdr:spPr>
        <a:xfrm>
          <a:off x="15430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18494</xdr:rowOff>
    </xdr:from>
    <xdr:ext cx="534377" cy="259045"/>
    <xdr:sp macro="" textlink="">
      <xdr:nvSpPr>
        <xdr:cNvPr id="588" name="テキスト ボックス 587"/>
        <xdr:cNvSpPr txBox="1"/>
      </xdr:nvSpPr>
      <xdr:spPr>
        <a:xfrm>
          <a:off x="15214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166305</xdr:rowOff>
    </xdr:from>
    <xdr:to>
      <xdr:col>76</xdr:col>
      <xdr:colOff>114300</xdr:colOff>
      <xdr:row>53</xdr:row>
      <xdr:rowOff>163583</xdr:rowOff>
    </xdr:to>
    <xdr:cxnSp macro="">
      <xdr:nvCxnSpPr>
        <xdr:cNvPr id="589" name="直線コネクタ 588"/>
        <xdr:cNvCxnSpPr/>
      </xdr:nvCxnSpPr>
      <xdr:spPr>
        <a:xfrm flipV="1">
          <a:off x="13703300" y="8567355"/>
          <a:ext cx="889000" cy="68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134925</xdr:rowOff>
    </xdr:from>
    <xdr:to>
      <xdr:col>76</xdr:col>
      <xdr:colOff>165100</xdr:colOff>
      <xdr:row>58</xdr:row>
      <xdr:rowOff>65075</xdr:rowOff>
    </xdr:to>
    <xdr:sp macro="" textlink="">
      <xdr:nvSpPr>
        <xdr:cNvPr id="590" name="フローチャート: 判断 589"/>
        <xdr:cNvSpPr/>
      </xdr:nvSpPr>
      <xdr:spPr>
        <a:xfrm>
          <a:off x="14541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56202</xdr:rowOff>
    </xdr:from>
    <xdr:ext cx="534377" cy="259045"/>
    <xdr:sp macro="" textlink="">
      <xdr:nvSpPr>
        <xdr:cNvPr id="591" name="テキスト ボックス 590"/>
        <xdr:cNvSpPr txBox="1"/>
      </xdr:nvSpPr>
      <xdr:spPr>
        <a:xfrm>
          <a:off x="14325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163583</xdr:rowOff>
    </xdr:from>
    <xdr:to>
      <xdr:col>71</xdr:col>
      <xdr:colOff>177800</xdr:colOff>
      <xdr:row>54</xdr:row>
      <xdr:rowOff>14656</xdr:rowOff>
    </xdr:to>
    <xdr:cxnSp macro="">
      <xdr:nvCxnSpPr>
        <xdr:cNvPr id="592" name="直線コネクタ 591"/>
        <xdr:cNvCxnSpPr/>
      </xdr:nvCxnSpPr>
      <xdr:spPr>
        <a:xfrm flipV="1">
          <a:off x="12814300" y="9250433"/>
          <a:ext cx="8890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139769</xdr:rowOff>
    </xdr:from>
    <xdr:to>
      <xdr:col>72</xdr:col>
      <xdr:colOff>38100</xdr:colOff>
      <xdr:row>58</xdr:row>
      <xdr:rowOff>69919</xdr:rowOff>
    </xdr:to>
    <xdr:sp macro="" textlink="">
      <xdr:nvSpPr>
        <xdr:cNvPr id="593" name="フローチャート: 判断 592"/>
        <xdr:cNvSpPr/>
      </xdr:nvSpPr>
      <xdr:spPr>
        <a:xfrm>
          <a:off x="13652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61046</xdr:rowOff>
    </xdr:from>
    <xdr:ext cx="534377" cy="259045"/>
    <xdr:sp macro="" textlink="">
      <xdr:nvSpPr>
        <xdr:cNvPr id="594" name="テキスト ボックス 593"/>
        <xdr:cNvSpPr txBox="1"/>
      </xdr:nvSpPr>
      <xdr:spPr>
        <a:xfrm>
          <a:off x="13436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166581</xdr:rowOff>
    </xdr:from>
    <xdr:to>
      <xdr:col>67</xdr:col>
      <xdr:colOff>101600</xdr:colOff>
      <xdr:row>58</xdr:row>
      <xdr:rowOff>96731</xdr:rowOff>
    </xdr:to>
    <xdr:sp macro="" textlink="">
      <xdr:nvSpPr>
        <xdr:cNvPr id="595" name="フローチャート: 判断 594"/>
        <xdr:cNvSpPr/>
      </xdr:nvSpPr>
      <xdr:spPr>
        <a:xfrm>
          <a:off x="12763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87858</xdr:rowOff>
    </xdr:from>
    <xdr:ext cx="534377" cy="259045"/>
    <xdr:sp macro="" textlink="">
      <xdr:nvSpPr>
        <xdr:cNvPr id="596" name="テキスト ボックス 595"/>
        <xdr:cNvSpPr txBox="1"/>
      </xdr:nvSpPr>
      <xdr:spPr>
        <a:xfrm>
          <a:off x="12547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153311</xdr:rowOff>
    </xdr:from>
    <xdr:to>
      <xdr:col>85</xdr:col>
      <xdr:colOff>177800</xdr:colOff>
      <xdr:row>53</xdr:row>
      <xdr:rowOff>83461</xdr:rowOff>
    </xdr:to>
    <xdr:sp macro="" textlink="">
      <xdr:nvSpPr>
        <xdr:cNvPr id="602" name="楕円 601"/>
        <xdr:cNvSpPr/>
      </xdr:nvSpPr>
      <xdr:spPr>
        <a:xfrm>
          <a:off x="16268700" y="90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106338</xdr:rowOff>
    </xdr:from>
    <xdr:ext cx="599010" cy="259045"/>
    <xdr:sp macro="" textlink="">
      <xdr:nvSpPr>
        <xdr:cNvPr id="603" name="教育費該当値テキスト"/>
        <xdr:cNvSpPr txBox="1"/>
      </xdr:nvSpPr>
      <xdr:spPr>
        <a:xfrm>
          <a:off x="16370300" y="902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25338</xdr:rowOff>
    </xdr:from>
    <xdr:to>
      <xdr:col>81</xdr:col>
      <xdr:colOff>101600</xdr:colOff>
      <xdr:row>55</xdr:row>
      <xdr:rowOff>126938</xdr:rowOff>
    </xdr:to>
    <xdr:sp macro="" textlink="">
      <xdr:nvSpPr>
        <xdr:cNvPr id="604" name="楕円 603"/>
        <xdr:cNvSpPr/>
      </xdr:nvSpPr>
      <xdr:spPr>
        <a:xfrm>
          <a:off x="15430500" y="94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143465</xdr:rowOff>
    </xdr:from>
    <xdr:ext cx="534377" cy="259045"/>
    <xdr:sp macro="" textlink="">
      <xdr:nvSpPr>
        <xdr:cNvPr id="605" name="テキスト ボックス 604"/>
        <xdr:cNvSpPr txBox="1"/>
      </xdr:nvSpPr>
      <xdr:spPr>
        <a:xfrm>
          <a:off x="15214111" y="92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115505</xdr:rowOff>
    </xdr:from>
    <xdr:to>
      <xdr:col>76</xdr:col>
      <xdr:colOff>165100</xdr:colOff>
      <xdr:row>50</xdr:row>
      <xdr:rowOff>45655</xdr:rowOff>
    </xdr:to>
    <xdr:sp macro="" textlink="">
      <xdr:nvSpPr>
        <xdr:cNvPr id="606" name="楕円 605"/>
        <xdr:cNvSpPr/>
      </xdr:nvSpPr>
      <xdr:spPr>
        <a:xfrm>
          <a:off x="14541500" y="8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62182</xdr:rowOff>
    </xdr:from>
    <xdr:ext cx="599010" cy="259045"/>
    <xdr:sp macro="" textlink="">
      <xdr:nvSpPr>
        <xdr:cNvPr id="607" name="テキスト ボックス 606"/>
        <xdr:cNvSpPr txBox="1"/>
      </xdr:nvSpPr>
      <xdr:spPr>
        <a:xfrm>
          <a:off x="14292795" y="829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112783</xdr:rowOff>
    </xdr:from>
    <xdr:to>
      <xdr:col>72</xdr:col>
      <xdr:colOff>38100</xdr:colOff>
      <xdr:row>54</xdr:row>
      <xdr:rowOff>42933</xdr:rowOff>
    </xdr:to>
    <xdr:sp macro="" textlink="">
      <xdr:nvSpPr>
        <xdr:cNvPr id="608" name="楕円 607"/>
        <xdr:cNvSpPr/>
      </xdr:nvSpPr>
      <xdr:spPr>
        <a:xfrm>
          <a:off x="13652500" y="91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59460</xdr:rowOff>
    </xdr:from>
    <xdr:ext cx="599010" cy="259045"/>
    <xdr:sp macro="" textlink="">
      <xdr:nvSpPr>
        <xdr:cNvPr id="609" name="テキスト ボックス 608"/>
        <xdr:cNvSpPr txBox="1"/>
      </xdr:nvSpPr>
      <xdr:spPr>
        <a:xfrm>
          <a:off x="13403795" y="897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135306</xdr:rowOff>
    </xdr:from>
    <xdr:to>
      <xdr:col>67</xdr:col>
      <xdr:colOff>101600</xdr:colOff>
      <xdr:row>54</xdr:row>
      <xdr:rowOff>65456</xdr:rowOff>
    </xdr:to>
    <xdr:sp macro="" textlink="">
      <xdr:nvSpPr>
        <xdr:cNvPr id="610" name="楕円 609"/>
        <xdr:cNvSpPr/>
      </xdr:nvSpPr>
      <xdr:spPr>
        <a:xfrm>
          <a:off x="12763500" y="92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81983</xdr:rowOff>
    </xdr:from>
    <xdr:ext cx="599010" cy="259045"/>
    <xdr:sp macro="" textlink="">
      <xdr:nvSpPr>
        <xdr:cNvPr id="611" name="テキスト ボックス 610"/>
        <xdr:cNvSpPr txBox="1"/>
      </xdr:nvSpPr>
      <xdr:spPr>
        <a:xfrm>
          <a:off x="12514795" y="899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18999</xdr:rowOff>
    </xdr:from>
    <xdr:to>
      <xdr:col>85</xdr:col>
      <xdr:colOff>127000</xdr:colOff>
      <xdr:row>97</xdr:row>
      <xdr:rowOff>85217</xdr:rowOff>
    </xdr:to>
    <xdr:cxnSp macro="">
      <xdr:nvCxnSpPr>
        <xdr:cNvPr id="699" name="直線コネクタ 698"/>
        <xdr:cNvCxnSpPr/>
      </xdr:nvCxnSpPr>
      <xdr:spPr>
        <a:xfrm flipV="1">
          <a:off x="15481300" y="16649649"/>
          <a:ext cx="8382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127051</xdr:rowOff>
    </xdr:from>
    <xdr:to>
      <xdr:col>81</xdr:col>
      <xdr:colOff>50800</xdr:colOff>
      <xdr:row>97</xdr:row>
      <xdr:rowOff>85217</xdr:rowOff>
    </xdr:to>
    <xdr:cxnSp macro="">
      <xdr:nvCxnSpPr>
        <xdr:cNvPr id="702" name="直線コネクタ 701"/>
        <xdr:cNvCxnSpPr/>
      </xdr:nvCxnSpPr>
      <xdr:spPr>
        <a:xfrm>
          <a:off x="14592300" y="16586251"/>
          <a:ext cx="8890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4" name="テキスト ボックス 703"/>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127051</xdr:rowOff>
    </xdr:from>
    <xdr:to>
      <xdr:col>76</xdr:col>
      <xdr:colOff>114300</xdr:colOff>
      <xdr:row>96</xdr:row>
      <xdr:rowOff>127203</xdr:rowOff>
    </xdr:to>
    <xdr:cxnSp macro="">
      <xdr:nvCxnSpPr>
        <xdr:cNvPr id="705" name="直線コネクタ 704"/>
        <xdr:cNvCxnSpPr/>
      </xdr:nvCxnSpPr>
      <xdr:spPr>
        <a:xfrm flipV="1">
          <a:off x="13703300" y="1658625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127203</xdr:rowOff>
    </xdr:from>
    <xdr:to>
      <xdr:col>71</xdr:col>
      <xdr:colOff>177800</xdr:colOff>
      <xdr:row>97</xdr:row>
      <xdr:rowOff>38049</xdr:rowOff>
    </xdr:to>
    <xdr:cxnSp macro="">
      <xdr:nvCxnSpPr>
        <xdr:cNvPr id="708" name="直線コネクタ 707"/>
        <xdr:cNvCxnSpPr/>
      </xdr:nvCxnSpPr>
      <xdr:spPr>
        <a:xfrm flipV="1">
          <a:off x="12814300" y="1658640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139649</xdr:rowOff>
    </xdr:from>
    <xdr:to>
      <xdr:col>85</xdr:col>
      <xdr:colOff>177800</xdr:colOff>
      <xdr:row>97</xdr:row>
      <xdr:rowOff>69799</xdr:rowOff>
    </xdr:to>
    <xdr:sp macro="" textlink="">
      <xdr:nvSpPr>
        <xdr:cNvPr id="718" name="楕円 717"/>
        <xdr:cNvSpPr/>
      </xdr:nvSpPr>
      <xdr:spPr>
        <a:xfrm>
          <a:off x="16268700" y="165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118076</xdr:rowOff>
    </xdr:from>
    <xdr:ext cx="469744" cy="259045"/>
    <xdr:sp macro="" textlink="">
      <xdr:nvSpPr>
        <xdr:cNvPr id="719" name="公債費該当値テキスト"/>
        <xdr:cNvSpPr txBox="1"/>
      </xdr:nvSpPr>
      <xdr:spPr>
        <a:xfrm>
          <a:off x="16370300" y="1657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34417</xdr:rowOff>
    </xdr:from>
    <xdr:to>
      <xdr:col>81</xdr:col>
      <xdr:colOff>101600</xdr:colOff>
      <xdr:row>97</xdr:row>
      <xdr:rowOff>136017</xdr:rowOff>
    </xdr:to>
    <xdr:sp macro="" textlink="">
      <xdr:nvSpPr>
        <xdr:cNvPr id="720" name="楕円 719"/>
        <xdr:cNvSpPr/>
      </xdr:nvSpPr>
      <xdr:spPr>
        <a:xfrm>
          <a:off x="15430500" y="166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127144</xdr:rowOff>
    </xdr:from>
    <xdr:ext cx="469744" cy="259045"/>
    <xdr:sp macro="" textlink="">
      <xdr:nvSpPr>
        <xdr:cNvPr id="721" name="テキスト ボックス 720"/>
        <xdr:cNvSpPr txBox="1"/>
      </xdr:nvSpPr>
      <xdr:spPr>
        <a:xfrm>
          <a:off x="15246428" y="1675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76251</xdr:rowOff>
    </xdr:from>
    <xdr:to>
      <xdr:col>76</xdr:col>
      <xdr:colOff>165100</xdr:colOff>
      <xdr:row>97</xdr:row>
      <xdr:rowOff>6401</xdr:rowOff>
    </xdr:to>
    <xdr:sp macro="" textlink="">
      <xdr:nvSpPr>
        <xdr:cNvPr id="722" name="楕円 721"/>
        <xdr:cNvSpPr/>
      </xdr:nvSpPr>
      <xdr:spPr>
        <a:xfrm>
          <a:off x="14541500" y="165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168978</xdr:rowOff>
    </xdr:from>
    <xdr:ext cx="469744" cy="259045"/>
    <xdr:sp macro="" textlink="">
      <xdr:nvSpPr>
        <xdr:cNvPr id="723" name="テキスト ボックス 722"/>
        <xdr:cNvSpPr txBox="1"/>
      </xdr:nvSpPr>
      <xdr:spPr>
        <a:xfrm>
          <a:off x="14357428" y="1662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76403</xdr:rowOff>
    </xdr:from>
    <xdr:to>
      <xdr:col>72</xdr:col>
      <xdr:colOff>38100</xdr:colOff>
      <xdr:row>97</xdr:row>
      <xdr:rowOff>6553</xdr:rowOff>
    </xdr:to>
    <xdr:sp macro="" textlink="">
      <xdr:nvSpPr>
        <xdr:cNvPr id="724" name="楕円 723"/>
        <xdr:cNvSpPr/>
      </xdr:nvSpPr>
      <xdr:spPr>
        <a:xfrm>
          <a:off x="13652500" y="1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169130</xdr:rowOff>
    </xdr:from>
    <xdr:ext cx="469744" cy="259045"/>
    <xdr:sp macro="" textlink="">
      <xdr:nvSpPr>
        <xdr:cNvPr id="725" name="テキスト ボックス 724"/>
        <xdr:cNvSpPr txBox="1"/>
      </xdr:nvSpPr>
      <xdr:spPr>
        <a:xfrm>
          <a:off x="13468428" y="16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158699</xdr:rowOff>
    </xdr:from>
    <xdr:to>
      <xdr:col>67</xdr:col>
      <xdr:colOff>101600</xdr:colOff>
      <xdr:row>97</xdr:row>
      <xdr:rowOff>88849</xdr:rowOff>
    </xdr:to>
    <xdr:sp macro="" textlink="">
      <xdr:nvSpPr>
        <xdr:cNvPr id="726" name="楕円 725"/>
        <xdr:cNvSpPr/>
      </xdr:nvSpPr>
      <xdr:spPr>
        <a:xfrm>
          <a:off x="12763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79976</xdr:rowOff>
    </xdr:from>
    <xdr:ext cx="469744" cy="259045"/>
    <xdr:sp macro="" textlink="">
      <xdr:nvSpPr>
        <xdr:cNvPr id="727" name="テキスト ボックス 726"/>
        <xdr:cNvSpPr txBox="1"/>
      </xdr:nvSpPr>
      <xdr:spPr>
        <a:xfrm>
          <a:off x="12579428" y="1671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主な構成項目である民生費については、住民一人当たり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197,872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つくだ保育園の改修やこども発達支援センター等の整備の減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などがあるものの、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保育所施設型給付をはじめとする子ども・子育て支援給付の増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私立保育所に対する助成の増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また、類似団体平均と比較して、各年度おおむね下回っているのは、本区における人口に占める生活保護受給者の割合が低いことが要因の一つとして考えられる。今後については、待機児童解消に向けた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保育</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所数の増に伴う経常的経費の増加が見込まれることから、住民一人当たりのコストが減少していくものとは考えにくい。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次に、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130,583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円であり、前年度比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％の増となっている。これは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常盤小学校（別館）の整備の皆増や阪本小学校の改築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の増などによるものである。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今後も教育施設や公共施設の整備をはじめ、既存施設の老朽化に伴う更新や大規模改修など社会基盤整備に係る経費の増加が見込まれる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ことから、住民一人当たりのコストは高い水準で推移するものと考えられる。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万円の積立てを行ったことにより増加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実質収支額は標準財政規模に対して、適正な範囲であるととともに、実質単年度収支の標準財政規模比については、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特別区財政調整交付金の財産費の前倒し算定があ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すべての会計で実質収支は黒字である。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後期高齢者医療会計では前年度と同じ数値となったものの、一般会計、国民健康保険事業会計、介護保険事業会計が減となった結果、全体としては</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ポイントの減となった。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101113510</v>
      </c>
      <c r="BO4" s="462"/>
      <c r="BP4" s="462"/>
      <c r="BQ4" s="462"/>
      <c r="BR4" s="462"/>
      <c r="BS4" s="462"/>
      <c r="BT4" s="462"/>
      <c r="BU4" s="463"/>
      <c r="BV4" s="461">
        <v>91225232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4.3</v>
      </c>
      <c r="CU4" s="646"/>
      <c r="CV4" s="646"/>
      <c r="CW4" s="646"/>
      <c r="CX4" s="646"/>
      <c r="CY4" s="646"/>
      <c r="CZ4" s="646"/>
      <c r="DA4" s="647"/>
      <c r="DB4" s="645">
        <v>4.7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98299968</v>
      </c>
      <c r="BO5" s="467"/>
      <c r="BP5" s="467"/>
      <c r="BQ5" s="467"/>
      <c r="BR5" s="467"/>
      <c r="BS5" s="467"/>
      <c r="BT5" s="467"/>
      <c r="BU5" s="468"/>
      <c r="BV5" s="466">
        <v>87873281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72.400000000000006</v>
      </c>
      <c r="CU5" s="437"/>
      <c r="CV5" s="437"/>
      <c r="CW5" s="437"/>
      <c r="CX5" s="437"/>
      <c r="CY5" s="437"/>
      <c r="CZ5" s="437"/>
      <c r="DA5" s="438"/>
      <c r="DB5" s="436">
        <v>68.7</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2813542</v>
      </c>
      <c r="BO6" s="467"/>
      <c r="BP6" s="467"/>
      <c r="BQ6" s="467"/>
      <c r="BR6" s="467"/>
      <c r="BS6" s="467"/>
      <c r="BT6" s="467"/>
      <c r="BU6" s="468"/>
      <c r="BV6" s="466">
        <v>3351951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72.400000000000006</v>
      </c>
      <c r="CU6" s="620"/>
      <c r="CV6" s="620"/>
      <c r="CW6" s="620"/>
      <c r="CX6" s="620"/>
      <c r="CY6" s="620"/>
      <c r="CZ6" s="620"/>
      <c r="DA6" s="621"/>
      <c r="DB6" s="619">
        <v>68.7</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513182</v>
      </c>
      <c r="BO7" s="467"/>
      <c r="BP7" s="467"/>
      <c r="BQ7" s="467"/>
      <c r="BR7" s="467"/>
      <c r="BS7" s="467"/>
      <c r="BT7" s="467"/>
      <c r="BU7" s="468"/>
      <c r="BV7" s="466">
        <v>696357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53872809</v>
      </c>
      <c r="CU7" s="467"/>
      <c r="CV7" s="467"/>
      <c r="CW7" s="467"/>
      <c r="CX7" s="467"/>
      <c r="CY7" s="467"/>
      <c r="CZ7" s="467"/>
      <c r="DA7" s="468"/>
      <c r="DB7" s="466">
        <v>56069123</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2300360</v>
      </c>
      <c r="BO8" s="467"/>
      <c r="BP8" s="467"/>
      <c r="BQ8" s="467"/>
      <c r="BR8" s="467"/>
      <c r="BS8" s="467"/>
      <c r="BT8" s="467"/>
      <c r="BU8" s="468"/>
      <c r="BV8" s="466">
        <v>2655594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0.66</v>
      </c>
      <c r="CU8" s="580"/>
      <c r="CV8" s="580"/>
      <c r="CW8" s="580"/>
      <c r="CX8" s="580"/>
      <c r="CY8" s="580"/>
      <c r="CZ8" s="580"/>
      <c r="DA8" s="581"/>
      <c r="DB8" s="579">
        <v>0.67</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141183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-355234</v>
      </c>
      <c r="BO9" s="467"/>
      <c r="BP9" s="467"/>
      <c r="BQ9" s="467"/>
      <c r="BR9" s="467"/>
      <c r="BS9" s="467"/>
      <c r="BT9" s="467"/>
      <c r="BU9" s="468"/>
      <c r="BV9" s="466">
        <v>915646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1.2</v>
      </c>
      <c r="CU9" s="437"/>
      <c r="CV9" s="437"/>
      <c r="CW9" s="437"/>
      <c r="CX9" s="437"/>
      <c r="CY9" s="437"/>
      <c r="CZ9" s="437"/>
      <c r="DA9" s="438"/>
      <c r="DB9" s="436">
        <v>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122762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1794889</v>
      </c>
      <c r="BO10" s="467"/>
      <c r="BP10" s="467"/>
      <c r="BQ10" s="467"/>
      <c r="BR10" s="467"/>
      <c r="BS10" s="467"/>
      <c r="BT10" s="467"/>
      <c r="BU10" s="468"/>
      <c r="BV10" s="466">
        <v>4127460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2">
      <c r="A12" s="187"/>
      <c r="B12" s="582" t="s">
        <v>129</v>
      </c>
      <c r="C12" s="583"/>
      <c r="D12" s="583"/>
      <c r="E12" s="583"/>
      <c r="F12" s="583"/>
      <c r="G12" s="583"/>
      <c r="H12" s="583"/>
      <c r="I12" s="583"/>
      <c r="J12" s="583"/>
      <c r="K12" s="584"/>
      <c r="L12" s="591" t="s">
        <v>130</v>
      </c>
      <c r="M12" s="592"/>
      <c r="N12" s="592"/>
      <c r="O12" s="592"/>
      <c r="P12" s="592"/>
      <c r="Q12" s="593"/>
      <c r="R12" s="594">
        <v>168361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1100000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137</v>
      </c>
      <c r="N13" s="567"/>
      <c r="O13" s="567"/>
      <c r="P13" s="567"/>
      <c r="Q13" s="568"/>
      <c r="R13" s="569">
        <v>159887</v>
      </c>
      <c r="S13" s="570"/>
      <c r="T13" s="570"/>
      <c r="U13" s="570"/>
      <c r="V13" s="571"/>
      <c r="W13" s="557" t="s">
        <v>138</v>
      </c>
      <c r="X13" s="479"/>
      <c r="Y13" s="479"/>
      <c r="Z13" s="479"/>
      <c r="AA13" s="479"/>
      <c r="AB13" s="480"/>
      <c r="AC13" s="442">
        <v>26</v>
      </c>
      <c r="AD13" s="443"/>
      <c r="AE13" s="443"/>
      <c r="AF13" s="443"/>
      <c r="AG13" s="444"/>
      <c r="AH13" s="442">
        <v>29</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339655</v>
      </c>
      <c r="BO13" s="467"/>
      <c r="BP13" s="467"/>
      <c r="BQ13" s="467"/>
      <c r="BR13" s="467"/>
      <c r="BS13" s="467"/>
      <c r="BT13" s="467"/>
      <c r="BU13" s="468"/>
      <c r="BV13" s="466">
        <v>5043106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-0.1</v>
      </c>
      <c r="CU13" s="437"/>
      <c r="CV13" s="437"/>
      <c r="CW13" s="437"/>
      <c r="CX13" s="437"/>
      <c r="CY13" s="437"/>
      <c r="CZ13" s="437"/>
      <c r="DA13" s="438"/>
      <c r="DB13" s="436">
        <v>0</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143</v>
      </c>
      <c r="M14" s="603"/>
      <c r="N14" s="603"/>
      <c r="O14" s="603"/>
      <c r="P14" s="603"/>
      <c r="Q14" s="604"/>
      <c r="R14" s="569">
        <v>162502</v>
      </c>
      <c r="S14" s="570"/>
      <c r="T14" s="570"/>
      <c r="U14" s="570"/>
      <c r="V14" s="571"/>
      <c r="W14" s="572"/>
      <c r="X14" s="482"/>
      <c r="Y14" s="482"/>
      <c r="Z14" s="482"/>
      <c r="AA14" s="482"/>
      <c r="AB14" s="483"/>
      <c r="AC14" s="562">
        <v>0</v>
      </c>
      <c r="AD14" s="563"/>
      <c r="AE14" s="563"/>
      <c r="AF14" s="563"/>
      <c r="AG14" s="564"/>
      <c r="AH14" s="562">
        <v>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136</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137</v>
      </c>
      <c r="N15" s="567"/>
      <c r="O15" s="567"/>
      <c r="P15" s="567"/>
      <c r="Q15" s="568"/>
      <c r="R15" s="569">
        <v>154851</v>
      </c>
      <c r="S15" s="570"/>
      <c r="T15" s="570"/>
      <c r="U15" s="570"/>
      <c r="V15" s="571"/>
      <c r="W15" s="557" t="s">
        <v>145</v>
      </c>
      <c r="X15" s="479"/>
      <c r="Y15" s="479"/>
      <c r="Z15" s="479"/>
      <c r="AA15" s="479"/>
      <c r="AB15" s="480"/>
      <c r="AC15" s="442">
        <v>7033</v>
      </c>
      <c r="AD15" s="443"/>
      <c r="AE15" s="443"/>
      <c r="AF15" s="443"/>
      <c r="AG15" s="444"/>
      <c r="AH15" s="442">
        <v>6089</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32463929</v>
      </c>
      <c r="BO15" s="462"/>
      <c r="BP15" s="462"/>
      <c r="BQ15" s="462"/>
      <c r="BR15" s="462"/>
      <c r="BS15" s="462"/>
      <c r="BT15" s="462"/>
      <c r="BU15" s="463"/>
      <c r="BV15" s="461">
        <v>31025468</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12.5</v>
      </c>
      <c r="AD16" s="563"/>
      <c r="AE16" s="563"/>
      <c r="AF16" s="563"/>
      <c r="AG16" s="564"/>
      <c r="AH16" s="562">
        <v>10.6</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47498750</v>
      </c>
      <c r="BO16" s="467"/>
      <c r="BP16" s="467"/>
      <c r="BQ16" s="467"/>
      <c r="BR16" s="467"/>
      <c r="BS16" s="467"/>
      <c r="BT16" s="467"/>
      <c r="BU16" s="468"/>
      <c r="BV16" s="466">
        <v>50139544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49174</v>
      </c>
      <c r="AD17" s="443"/>
      <c r="AE17" s="443"/>
      <c r="AF17" s="443"/>
      <c r="AG17" s="444"/>
      <c r="AH17" s="442">
        <v>51436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53872809</v>
      </c>
      <c r="BO17" s="467"/>
      <c r="BP17" s="467"/>
      <c r="BQ17" s="467"/>
      <c r="BR17" s="467"/>
      <c r="BS17" s="467"/>
      <c r="BT17" s="467"/>
      <c r="BU17" s="468"/>
      <c r="BV17" s="466">
        <v>56069123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155</v>
      </c>
      <c r="C18" s="529"/>
      <c r="D18" s="529"/>
      <c r="E18" s="530"/>
      <c r="F18" s="530"/>
      <c r="G18" s="530"/>
      <c r="H18" s="530"/>
      <c r="I18" s="530"/>
      <c r="J18" s="530"/>
      <c r="K18" s="530"/>
      <c r="L18" s="531">
        <v>10.210000000000001</v>
      </c>
      <c r="M18" s="531"/>
      <c r="N18" s="531"/>
      <c r="O18" s="531"/>
      <c r="P18" s="531"/>
      <c r="Q18" s="531"/>
      <c r="R18" s="532"/>
      <c r="S18" s="532"/>
      <c r="T18" s="532"/>
      <c r="U18" s="532"/>
      <c r="V18" s="533"/>
      <c r="W18" s="547"/>
      <c r="X18" s="548"/>
      <c r="Y18" s="548"/>
      <c r="Z18" s="548"/>
      <c r="AA18" s="548"/>
      <c r="AB18" s="558"/>
      <c r="AC18" s="430">
        <v>87.4</v>
      </c>
      <c r="AD18" s="431"/>
      <c r="AE18" s="431"/>
      <c r="AF18" s="431"/>
      <c r="AG18" s="534"/>
      <c r="AH18" s="430">
        <v>89.4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45226019</v>
      </c>
      <c r="BO18" s="467"/>
      <c r="BP18" s="467"/>
      <c r="BQ18" s="467"/>
      <c r="BR18" s="467"/>
      <c r="BS18" s="467"/>
      <c r="BT18" s="467"/>
      <c r="BU18" s="468"/>
      <c r="BV18" s="466">
        <v>43284772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157</v>
      </c>
      <c r="C19" s="529"/>
      <c r="D19" s="529"/>
      <c r="E19" s="530"/>
      <c r="F19" s="530"/>
      <c r="G19" s="530"/>
      <c r="H19" s="530"/>
      <c r="I19" s="530"/>
      <c r="J19" s="530"/>
      <c r="K19" s="530"/>
      <c r="L19" s="536">
        <v>13828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68696816</v>
      </c>
      <c r="BO19" s="467"/>
      <c r="BP19" s="467"/>
      <c r="BQ19" s="467"/>
      <c r="BR19" s="467"/>
      <c r="BS19" s="467"/>
      <c r="BT19" s="467"/>
      <c r="BU19" s="468"/>
      <c r="BV19" s="466">
        <v>66834902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159</v>
      </c>
      <c r="C20" s="529"/>
      <c r="D20" s="529"/>
      <c r="E20" s="530"/>
      <c r="F20" s="530"/>
      <c r="G20" s="530"/>
      <c r="H20" s="530"/>
      <c r="I20" s="530"/>
      <c r="J20" s="530"/>
      <c r="K20" s="530"/>
      <c r="L20" s="536">
        <v>79272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17614358</v>
      </c>
      <c r="BO23" s="467"/>
      <c r="BP23" s="467"/>
      <c r="BQ23" s="467"/>
      <c r="BR23" s="467"/>
      <c r="BS23" s="467"/>
      <c r="BT23" s="467"/>
      <c r="BU23" s="468"/>
      <c r="BV23" s="466">
        <v>15414891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168</v>
      </c>
      <c r="F24" s="440"/>
      <c r="G24" s="440"/>
      <c r="H24" s="440"/>
      <c r="I24" s="440"/>
      <c r="J24" s="440"/>
      <c r="K24" s="441"/>
      <c r="L24" s="442">
        <v>1</v>
      </c>
      <c r="M24" s="443"/>
      <c r="N24" s="443"/>
      <c r="O24" s="443"/>
      <c r="P24" s="444"/>
      <c r="Q24" s="442">
        <v>11510</v>
      </c>
      <c r="R24" s="443"/>
      <c r="S24" s="443"/>
      <c r="T24" s="443"/>
      <c r="U24" s="443"/>
      <c r="V24" s="444"/>
      <c r="W24" s="508"/>
      <c r="X24" s="499"/>
      <c r="Y24" s="500"/>
      <c r="Z24" s="439" t="s">
        <v>169</v>
      </c>
      <c r="AA24" s="440"/>
      <c r="AB24" s="440"/>
      <c r="AC24" s="440"/>
      <c r="AD24" s="440"/>
      <c r="AE24" s="440"/>
      <c r="AF24" s="440"/>
      <c r="AG24" s="441"/>
      <c r="AH24" s="442">
        <v>1447</v>
      </c>
      <c r="AI24" s="443"/>
      <c r="AJ24" s="443"/>
      <c r="AK24" s="443"/>
      <c r="AL24" s="444"/>
      <c r="AM24" s="442">
        <v>4157231</v>
      </c>
      <c r="AN24" s="443"/>
      <c r="AO24" s="443"/>
      <c r="AP24" s="443"/>
      <c r="AQ24" s="443"/>
      <c r="AR24" s="444"/>
      <c r="AS24" s="442">
        <v>2873</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13105623</v>
      </c>
      <c r="BO24" s="467"/>
      <c r="BP24" s="467"/>
      <c r="BQ24" s="467"/>
      <c r="BR24" s="467"/>
      <c r="BS24" s="467"/>
      <c r="BT24" s="467"/>
      <c r="BU24" s="468"/>
      <c r="BV24" s="466">
        <v>13279985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171</v>
      </c>
      <c r="F25" s="440"/>
      <c r="G25" s="440"/>
      <c r="H25" s="440"/>
      <c r="I25" s="440"/>
      <c r="J25" s="440"/>
      <c r="K25" s="441"/>
      <c r="L25" s="442">
        <v>2</v>
      </c>
      <c r="M25" s="443"/>
      <c r="N25" s="443"/>
      <c r="O25" s="443"/>
      <c r="P25" s="444"/>
      <c r="Q25" s="442">
        <v>9230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136</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21633695</v>
      </c>
      <c r="BO25" s="462"/>
      <c r="BP25" s="462"/>
      <c r="BQ25" s="462"/>
      <c r="BR25" s="462"/>
      <c r="BS25" s="462"/>
      <c r="BT25" s="462"/>
      <c r="BU25" s="463"/>
      <c r="BV25" s="461">
        <v>24593879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175</v>
      </c>
      <c r="F26" s="440"/>
      <c r="G26" s="440"/>
      <c r="H26" s="440"/>
      <c r="I26" s="440"/>
      <c r="J26" s="440"/>
      <c r="K26" s="441"/>
      <c r="L26" s="442">
        <v>1</v>
      </c>
      <c r="M26" s="443"/>
      <c r="N26" s="443"/>
      <c r="O26" s="443"/>
      <c r="P26" s="444"/>
      <c r="Q26" s="442">
        <v>8240</v>
      </c>
      <c r="R26" s="443"/>
      <c r="S26" s="443"/>
      <c r="T26" s="443"/>
      <c r="U26" s="443"/>
      <c r="V26" s="444"/>
      <c r="W26" s="508"/>
      <c r="X26" s="499"/>
      <c r="Y26" s="500"/>
      <c r="Z26" s="439" t="s">
        <v>176</v>
      </c>
      <c r="AA26" s="521"/>
      <c r="AB26" s="521"/>
      <c r="AC26" s="521"/>
      <c r="AD26" s="521"/>
      <c r="AE26" s="521"/>
      <c r="AF26" s="521"/>
      <c r="AG26" s="522"/>
      <c r="AH26" s="442">
        <v>186</v>
      </c>
      <c r="AI26" s="443"/>
      <c r="AJ26" s="443"/>
      <c r="AK26" s="443"/>
      <c r="AL26" s="444"/>
      <c r="AM26" s="442">
        <v>522102</v>
      </c>
      <c r="AN26" s="443"/>
      <c r="AO26" s="443"/>
      <c r="AP26" s="443"/>
      <c r="AQ26" s="443"/>
      <c r="AR26" s="444"/>
      <c r="AS26" s="442">
        <v>2807</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150000</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178</v>
      </c>
      <c r="F27" s="440"/>
      <c r="G27" s="440"/>
      <c r="H27" s="440"/>
      <c r="I27" s="440"/>
      <c r="J27" s="440"/>
      <c r="K27" s="441"/>
      <c r="L27" s="442">
        <v>1</v>
      </c>
      <c r="M27" s="443"/>
      <c r="N27" s="443"/>
      <c r="O27" s="443"/>
      <c r="P27" s="444"/>
      <c r="Q27" s="442">
        <v>9300</v>
      </c>
      <c r="R27" s="443"/>
      <c r="S27" s="443"/>
      <c r="T27" s="443"/>
      <c r="U27" s="443"/>
      <c r="V27" s="444"/>
      <c r="W27" s="508"/>
      <c r="X27" s="499"/>
      <c r="Y27" s="500"/>
      <c r="Z27" s="439" t="s">
        <v>179</v>
      </c>
      <c r="AA27" s="440"/>
      <c r="AB27" s="440"/>
      <c r="AC27" s="440"/>
      <c r="AD27" s="440"/>
      <c r="AE27" s="440"/>
      <c r="AF27" s="440"/>
      <c r="AG27" s="441"/>
      <c r="AH27" s="442">
        <v>104</v>
      </c>
      <c r="AI27" s="443"/>
      <c r="AJ27" s="443"/>
      <c r="AK27" s="443"/>
      <c r="AL27" s="444"/>
      <c r="AM27" s="442">
        <v>297853</v>
      </c>
      <c r="AN27" s="443"/>
      <c r="AO27" s="443"/>
      <c r="AP27" s="443"/>
      <c r="AQ27" s="443"/>
      <c r="AR27" s="444"/>
      <c r="AS27" s="442">
        <v>2864</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173</v>
      </c>
      <c r="BO27" s="470"/>
      <c r="BP27" s="470"/>
      <c r="BQ27" s="470"/>
      <c r="BR27" s="470"/>
      <c r="BS27" s="470"/>
      <c r="BT27" s="470"/>
      <c r="BU27" s="471"/>
      <c r="BV27" s="469" t="s">
        <v>173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181</v>
      </c>
      <c r="F28" s="440"/>
      <c r="G28" s="440"/>
      <c r="H28" s="440"/>
      <c r="I28" s="440"/>
      <c r="J28" s="440"/>
      <c r="K28" s="441"/>
      <c r="L28" s="442">
        <v>1</v>
      </c>
      <c r="M28" s="443"/>
      <c r="N28" s="443"/>
      <c r="O28" s="443"/>
      <c r="P28" s="444"/>
      <c r="Q28" s="442">
        <v>7890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136</v>
      </c>
      <c r="AN28" s="443"/>
      <c r="AO28" s="443"/>
      <c r="AP28" s="443"/>
      <c r="AQ28" s="443"/>
      <c r="AR28" s="444"/>
      <c r="AS28" s="442" t="s">
        <v>136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24793639</v>
      </c>
      <c r="BO28" s="462"/>
      <c r="BP28" s="462"/>
      <c r="BQ28" s="462"/>
      <c r="BR28" s="462"/>
      <c r="BS28" s="462"/>
      <c r="BT28" s="462"/>
      <c r="BU28" s="463"/>
      <c r="BV28" s="461">
        <v>24098750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185</v>
      </c>
      <c r="F29" s="440"/>
      <c r="G29" s="440"/>
      <c r="H29" s="440"/>
      <c r="I29" s="440"/>
      <c r="J29" s="440"/>
      <c r="K29" s="441"/>
      <c r="L29" s="442">
        <v>30</v>
      </c>
      <c r="M29" s="443"/>
      <c r="N29" s="443"/>
      <c r="O29" s="443"/>
      <c r="P29" s="444"/>
      <c r="Q29" s="442">
        <v>6110</v>
      </c>
      <c r="R29" s="443"/>
      <c r="S29" s="443"/>
      <c r="T29" s="443"/>
      <c r="U29" s="443"/>
      <c r="V29" s="444"/>
      <c r="W29" s="509"/>
      <c r="X29" s="510"/>
      <c r="Y29" s="511"/>
      <c r="Z29" s="439" t="s">
        <v>186</v>
      </c>
      <c r="AA29" s="440"/>
      <c r="AB29" s="440"/>
      <c r="AC29" s="440"/>
      <c r="AD29" s="440"/>
      <c r="AE29" s="440"/>
      <c r="AF29" s="440"/>
      <c r="AG29" s="441"/>
      <c r="AH29" s="442">
        <v>1551</v>
      </c>
      <c r="AI29" s="443"/>
      <c r="AJ29" s="443"/>
      <c r="AK29" s="443"/>
      <c r="AL29" s="444"/>
      <c r="AM29" s="442">
        <v>4455084</v>
      </c>
      <c r="AN29" s="443"/>
      <c r="AO29" s="443"/>
      <c r="AP29" s="443"/>
      <c r="AQ29" s="443"/>
      <c r="AR29" s="444"/>
      <c r="AS29" s="442">
        <v>2872</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t="s">
        <v>173</v>
      </c>
      <c r="BO29" s="467"/>
      <c r="BP29" s="467"/>
      <c r="BQ29" s="467"/>
      <c r="BR29" s="467"/>
      <c r="BS29" s="467"/>
      <c r="BT29" s="467"/>
      <c r="BU29" s="468"/>
      <c r="BV29" s="466" t="s">
        <v>173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38916870</v>
      </c>
      <c r="BO30" s="470"/>
      <c r="BP30" s="470"/>
      <c r="BQ30" s="470"/>
      <c r="BR30" s="470"/>
      <c r="BS30" s="470"/>
      <c r="BT30" s="470"/>
      <c r="BU30" s="471"/>
      <c r="BV30" s="469">
        <v>39856969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197</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特別区人事・厚生事務組合</v>
      </c>
      <c r="BZ34" s="424"/>
      <c r="CA34" s="424"/>
      <c r="CB34" s="424"/>
      <c r="CC34" s="424"/>
      <c r="CD34" s="424"/>
      <c r="CE34" s="424"/>
      <c r="CF34" s="424"/>
      <c r="CG34" s="424"/>
      <c r="CH34" s="424"/>
      <c r="CI34" s="424"/>
      <c r="CJ34" s="424"/>
      <c r="CK34" s="424"/>
      <c r="CL34" s="424"/>
      <c r="CM34" s="424"/>
      <c r="CN34" s="214"/>
      <c r="CO34" s="425">
        <f>IF(CQ34="","",MAX(C34:D43,U34:V43,AM34:AN43,BE34:BF43,BW34:BX43)+1)</f>
        <v>10</v>
      </c>
      <c r="CP34" s="425"/>
      <c r="CQ34" s="424" t="str">
        <f>IF('各会計、関係団体の財政状況及び健全化判断比率'!BS7="","",'各会計、関係団体の財政状況及び健全化判断比率'!BS7)</f>
        <v>中央区都市整備公社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特別区競馬組合</v>
      </c>
      <c r="BZ35" s="424"/>
      <c r="CA35" s="424"/>
      <c r="CB35" s="424"/>
      <c r="CC35" s="424"/>
      <c r="CD35" s="424"/>
      <c r="CE35" s="424"/>
      <c r="CF35" s="424"/>
      <c r="CG35" s="424"/>
      <c r="CH35" s="424"/>
      <c r="CI35" s="424"/>
      <c r="CJ35" s="424"/>
      <c r="CK35" s="424"/>
      <c r="CL35" s="424"/>
      <c r="CM35" s="424"/>
      <c r="CN35" s="214"/>
      <c r="CO35" s="425">
        <f t="shared" ref="CO35:CO43" si="3">IF(CQ35="","",CO34+1)</f>
        <v>11</v>
      </c>
      <c r="CP35" s="425"/>
      <c r="CQ35" s="424" t="str">
        <f>IF('各会計、関係団体の財政状況及び健全化判断比率'!BS8="","",'各会計、関係団体の財政状況及び健全化判断比率'!BS8)</f>
        <v>中央区勤労者サービス公社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東京二十三区清掃一部事務組合</v>
      </c>
      <c r="BZ36" s="424"/>
      <c r="CA36" s="424"/>
      <c r="CB36" s="424"/>
      <c r="CC36" s="424"/>
      <c r="CD36" s="424"/>
      <c r="CE36" s="424"/>
      <c r="CF36" s="424"/>
      <c r="CG36" s="424"/>
      <c r="CH36" s="424"/>
      <c r="CI36" s="424"/>
      <c r="CJ36" s="424"/>
      <c r="CK36" s="424"/>
      <c r="CL36" s="424"/>
      <c r="CM36" s="424"/>
      <c r="CN36" s="214"/>
      <c r="CO36" s="425">
        <f t="shared" si="3"/>
        <v>12</v>
      </c>
      <c r="CP36" s="425"/>
      <c r="CQ36" s="424" t="str">
        <f>IF('各会計、関係団体の財政状況及び健全化判断比率'!BS9="","",'各会計、関係団体の財政状況及び健全化判断比率'!BS9)</f>
        <v>日本橋プラザ</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東京都後期高齢者医療広域連合（一般会計）</v>
      </c>
      <c r="BZ37" s="424"/>
      <c r="CA37" s="424"/>
      <c r="CB37" s="424"/>
      <c r="CC37" s="424"/>
      <c r="CD37" s="424"/>
      <c r="CE37" s="424"/>
      <c r="CF37" s="424"/>
      <c r="CG37" s="424"/>
      <c r="CH37" s="424"/>
      <c r="CI37" s="424"/>
      <c r="CJ37" s="424"/>
      <c r="CK37" s="424"/>
      <c r="CL37" s="424"/>
      <c r="CM37" s="424"/>
      <c r="CN37" s="214"/>
      <c r="CO37" s="425">
        <f t="shared" si="3"/>
        <v>13</v>
      </c>
      <c r="CP37" s="425"/>
      <c r="CQ37" s="424" t="str">
        <f>IF('各会計、関係団体の財政状況及び健全化判断比率'!BS10="","",'各会計、関係団体の財政状況及び健全化判断比率'!BS10)</f>
        <v>中央区土地開発公社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〇</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東京都後期高齢者医療広域連合
（後期高齢者医療特別会計）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47cnHkta/a/bCtXcRKix/CVqy3iSyalGzh9Vr6eR/xANBCV894j56bF+yxYTeavsFLmeDE8cKFRH3shdZr1rzQ==" saltValue="VKJqdD9i8EdoQ41tMNbE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556</v>
      </c>
      <c r="G33" s="29" t="s">
        <v>
557</v>
      </c>
      <c r="H33" s="29" t="s">
        <v>
558</v>
      </c>
      <c r="I33" s="29" t="s">
        <v>
559</v>
      </c>
      <c r="J33" s="30" t="s">
        <v>
560</v>
      </c>
      <c r="K33" s="22"/>
      <c r="L33" s="22"/>
      <c r="M33" s="22"/>
      <c r="N33" s="22"/>
      <c r="O33" s="22"/>
      <c r="P33" s="22"/>
    </row>
    <row r="34" spans="1:16" ht="39" customHeight="1" x14ac:dyDescent="0.2">
      <c r="A34" s="22"/>
      <c r="B34" s="31"/>
      <c r="C34" s="1248" t="s">
        <v>
561</v>
      </c>
      <c r="D34" s="1248"/>
      <c r="E34" s="1249"/>
      <c r="F34" s="32">
        <v>
3.66</v>
      </c>
      <c r="G34" s="33">
        <v>
3.79</v>
      </c>
      <c r="H34" s="33">
        <v>
3.46</v>
      </c>
      <c r="I34" s="33">
        <v>
4.7300000000000004</v>
      </c>
      <c r="J34" s="34">
        <v>
4.2699999999999996</v>
      </c>
      <c r="K34" s="22"/>
      <c r="L34" s="22"/>
      <c r="M34" s="22"/>
      <c r="N34" s="22"/>
      <c r="O34" s="22"/>
      <c r="P34" s="22"/>
    </row>
    <row r="35" spans="1:16" ht="39" customHeight="1" x14ac:dyDescent="0.2">
      <c r="A35" s="22"/>
      <c r="B35" s="35"/>
      <c r="C35" s="1242" t="s">
        <v>
562</v>
      </c>
      <c r="D35" s="1243"/>
      <c r="E35" s="1244"/>
      <c r="F35" s="36">
        <v>
0.41</v>
      </c>
      <c r="G35" s="37">
        <v>
0.43</v>
      </c>
      <c r="H35" s="37">
        <v>
0.55000000000000004</v>
      </c>
      <c r="I35" s="37">
        <v>
0.5</v>
      </c>
      <c r="J35" s="38">
        <v>
0.45</v>
      </c>
      <c r="K35" s="22"/>
      <c r="L35" s="22"/>
      <c r="M35" s="22"/>
      <c r="N35" s="22"/>
      <c r="O35" s="22"/>
      <c r="P35" s="22"/>
    </row>
    <row r="36" spans="1:16" ht="39" customHeight="1" x14ac:dyDescent="0.2">
      <c r="A36" s="22"/>
      <c r="B36" s="35"/>
      <c r="C36" s="1242" t="s">
        <v>
563</v>
      </c>
      <c r="D36" s="1243"/>
      <c r="E36" s="1244"/>
      <c r="F36" s="36">
        <v>
0.42</v>
      </c>
      <c r="G36" s="37">
        <v>
0.56999999999999995</v>
      </c>
      <c r="H36" s="37">
        <v>
0.96</v>
      </c>
      <c r="I36" s="37">
        <v>
0.36</v>
      </c>
      <c r="J36" s="38">
        <v>
0.31</v>
      </c>
      <c r="K36" s="22"/>
      <c r="L36" s="22"/>
      <c r="M36" s="22"/>
      <c r="N36" s="22"/>
      <c r="O36" s="22"/>
      <c r="P36" s="22"/>
    </row>
    <row r="37" spans="1:16" ht="39" customHeight="1" x14ac:dyDescent="0.2">
      <c r="A37" s="22"/>
      <c r="B37" s="35"/>
      <c r="C37" s="1242" t="s">
        <v>
564</v>
      </c>
      <c r="D37" s="1243"/>
      <c r="E37" s="1244"/>
      <c r="F37" s="36">
        <v>
0.11</v>
      </c>
      <c r="G37" s="37">
        <v>
7.0000000000000007E-2</v>
      </c>
      <c r="H37" s="37">
        <v>
0.09</v>
      </c>
      <c r="I37" s="37">
        <v>
0.04</v>
      </c>
      <c r="J37" s="38">
        <v>
0.04</v>
      </c>
      <c r="K37" s="22"/>
      <c r="L37" s="22"/>
      <c r="M37" s="22"/>
      <c r="N37" s="22"/>
      <c r="O37" s="22"/>
      <c r="P37" s="22"/>
    </row>
    <row r="38" spans="1:16" ht="39" customHeight="1" x14ac:dyDescent="0.2">
      <c r="A38" s="22"/>
      <c r="B38" s="35"/>
      <c r="C38" s="1242"/>
      <c r="D38" s="1243"/>
      <c r="E38" s="1244"/>
      <c r="F38" s="36"/>
      <c r="G38" s="37"/>
      <c r="H38" s="37"/>
      <c r="I38" s="37"/>
      <c r="J38" s="38"/>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565</v>
      </c>
      <c r="D42" s="1243"/>
      <c r="E42" s="1244"/>
      <c r="F42" s="36" t="s">
        <v>
514</v>
      </c>
      <c r="G42" s="37" t="s">
        <v>
514</v>
      </c>
      <c r="H42" s="37" t="s">
        <v>
514</v>
      </c>
      <c r="I42" s="37" t="s">
        <v>
514</v>
      </c>
      <c r="J42" s="38" t="s">
        <v>
514</v>
      </c>
      <c r="K42" s="22"/>
      <c r="L42" s="22"/>
      <c r="M42" s="22"/>
      <c r="N42" s="22"/>
      <c r="O42" s="22"/>
      <c r="P42" s="22"/>
    </row>
    <row r="43" spans="1:16" ht="39" customHeight="1" thickBot="1" x14ac:dyDescent="0.25">
      <c r="A43" s="22"/>
      <c r="B43" s="40"/>
      <c r="C43" s="1245" t="s">
        <v>
566</v>
      </c>
      <c r="D43" s="1246"/>
      <c r="E43" s="1247"/>
      <c r="F43" s="41" t="s">
        <v>
514</v>
      </c>
      <c r="G43" s="42" t="s">
        <v>
514</v>
      </c>
      <c r="H43" s="42" t="s">
        <v>
514</v>
      </c>
      <c r="I43" s="42" t="s">
        <v>
514</v>
      </c>
      <c r="J43" s="43" t="s">
        <v>
514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ca1FxRaahMRMBmwB7iJfe0tPI34a4xobF3t2QIvFdNzfoFRMGcllYEEZQqEFTJSiLdE19K6rFJkELzBuuVGiKg==" saltValue="kyOv09uzNvNa6nmB94VY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556</v>
      </c>
      <c r="L44" s="56" t="s">
        <v>
557</v>
      </c>
      <c r="M44" s="56" t="s">
        <v>
558</v>
      </c>
      <c r="N44" s="56" t="s">
        <v>
559</v>
      </c>
      <c r="O44" s="57" t="s">
        <v>
560</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637</v>
      </c>
      <c r="L45" s="60">
        <v>
823</v>
      </c>
      <c r="M45" s="60">
        <v>
816</v>
      </c>
      <c r="N45" s="60">
        <v>
572</v>
      </c>
      <c r="O45" s="61">
        <v>
702</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514</v>
      </c>
      <c r="L46" s="64" t="s">
        <v>
514</v>
      </c>
      <c r="M46" s="64" t="s">
        <v>
514</v>
      </c>
      <c r="N46" s="64" t="s">
        <v>
514</v>
      </c>
      <c r="O46" s="65" t="s">
        <v>
514</v>
      </c>
      <c r="P46" s="48"/>
      <c r="Q46" s="48"/>
      <c r="R46" s="48"/>
      <c r="S46" s="48"/>
      <c r="T46" s="48"/>
      <c r="U46" s="48"/>
    </row>
    <row r="47" spans="1:21" ht="30.75" customHeight="1" x14ac:dyDescent="0.2">
      <c r="A47" s="48"/>
      <c r="B47" s="1270"/>
      <c r="C47" s="1271"/>
      <c r="D47" s="62"/>
      <c r="E47" s="1252" t="s">
        <v>
14</v>
      </c>
      <c r="F47" s="1252"/>
      <c r="G47" s="1252"/>
      <c r="H47" s="1252"/>
      <c r="I47" s="1252"/>
      <c r="J47" s="1253"/>
      <c r="K47" s="63">
        <v>
6</v>
      </c>
      <c r="L47" s="64">
        <v>
6</v>
      </c>
      <c r="M47" s="64">
        <v>
24</v>
      </c>
      <c r="N47" s="64">
        <v>
24</v>
      </c>
      <c r="O47" s="65">
        <v>
35</v>
      </c>
      <c r="P47" s="48"/>
      <c r="Q47" s="48"/>
      <c r="R47" s="48"/>
      <c r="S47" s="48"/>
      <c r="T47" s="48"/>
      <c r="U47" s="48"/>
    </row>
    <row r="48" spans="1:21" ht="30.75" customHeight="1" x14ac:dyDescent="0.2">
      <c r="A48" s="48"/>
      <c r="B48" s="1270"/>
      <c r="C48" s="1271"/>
      <c r="D48" s="62"/>
      <c r="E48" s="1252" t="s">
        <v>
15</v>
      </c>
      <c r="F48" s="1252"/>
      <c r="G48" s="1252"/>
      <c r="H48" s="1252"/>
      <c r="I48" s="1252"/>
      <c r="J48" s="1253"/>
      <c r="K48" s="63" t="s">
        <v>
514</v>
      </c>
      <c r="L48" s="64" t="s">
        <v>
514</v>
      </c>
      <c r="M48" s="64" t="s">
        <v>
514</v>
      </c>
      <c r="N48" s="64" t="s">
        <v>
514</v>
      </c>
      <c r="O48" s="65" t="s">
        <v>
514</v>
      </c>
      <c r="P48" s="48"/>
      <c r="Q48" s="48"/>
      <c r="R48" s="48"/>
      <c r="S48" s="48"/>
      <c r="T48" s="48"/>
      <c r="U48" s="48"/>
    </row>
    <row r="49" spans="1:21" ht="30.75" customHeight="1" x14ac:dyDescent="0.2">
      <c r="A49" s="48"/>
      <c r="B49" s="1270"/>
      <c r="C49" s="1271"/>
      <c r="D49" s="62"/>
      <c r="E49" s="1252" t="s">
        <v>
16</v>
      </c>
      <c r="F49" s="1252"/>
      <c r="G49" s="1252"/>
      <c r="H49" s="1252"/>
      <c r="I49" s="1252"/>
      <c r="J49" s="1253"/>
      <c r="K49" s="63">
        <v>
102</v>
      </c>
      <c r="L49" s="64">
        <v>
66</v>
      </c>
      <c r="M49" s="64">
        <v>
62</v>
      </c>
      <c r="N49" s="64">
        <v>
69</v>
      </c>
      <c r="O49" s="65">
        <v>
74</v>
      </c>
      <c r="P49" s="48"/>
      <c r="Q49" s="48"/>
      <c r="R49" s="48"/>
      <c r="S49" s="48"/>
      <c r="T49" s="48"/>
      <c r="U49" s="48"/>
    </row>
    <row r="50" spans="1:21" ht="30.75" customHeight="1" x14ac:dyDescent="0.2">
      <c r="A50" s="48"/>
      <c r="B50" s="1270"/>
      <c r="C50" s="1271"/>
      <c r="D50" s="62"/>
      <c r="E50" s="1252" t="s">
        <v>
17</v>
      </c>
      <c r="F50" s="1252"/>
      <c r="G50" s="1252"/>
      <c r="H50" s="1252"/>
      <c r="I50" s="1252"/>
      <c r="J50" s="1253"/>
      <c r="K50" s="63">
        <v>
1118</v>
      </c>
      <c r="L50" s="64">
        <v>
997</v>
      </c>
      <c r="M50" s="64">
        <v>
908</v>
      </c>
      <c r="N50" s="64">
        <v>
839</v>
      </c>
      <c r="O50" s="65">
        <v>
724</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514</v>
      </c>
      <c r="L51" s="64">
        <v>
2</v>
      </c>
      <c r="M51" s="64" t="s">
        <v>
514</v>
      </c>
      <c r="N51" s="64" t="s">
        <v>
514</v>
      </c>
      <c r="O51" s="65">
        <v>
1</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1848</v>
      </c>
      <c r="L52" s="64">
        <v>
1837</v>
      </c>
      <c r="M52" s="64">
        <v>
1783</v>
      </c>
      <c r="N52" s="64">
        <v>
1686</v>
      </c>
      <c r="O52" s="65">
        <v>
1690</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15</v>
      </c>
      <c r="L53" s="69">
        <v>
57</v>
      </c>
      <c r="M53" s="69">
        <v>
27</v>
      </c>
      <c r="N53" s="69">
        <v>
-182</v>
      </c>
      <c r="O53" s="70">
        <v>
-154</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567</v>
      </c>
      <c r="P55" s="48"/>
      <c r="Q55" s="48"/>
      <c r="R55" s="48"/>
      <c r="S55" s="48"/>
      <c r="T55" s="48"/>
      <c r="U55" s="48"/>
    </row>
    <row r="56" spans="1:21" ht="31.5" customHeight="1" thickBot="1" x14ac:dyDescent="0.25">
      <c r="A56" s="48"/>
      <c r="B56" s="76"/>
      <c r="C56" s="77"/>
      <c r="D56" s="77"/>
      <c r="E56" s="78"/>
      <c r="F56" s="78"/>
      <c r="G56" s="78"/>
      <c r="H56" s="78"/>
      <c r="I56" s="78"/>
      <c r="J56" s="79" t="s">
        <v>
2</v>
      </c>
      <c r="K56" s="80" t="s">
        <v>
568</v>
      </c>
      <c r="L56" s="81" t="s">
        <v>
569</v>
      </c>
      <c r="M56" s="81" t="s">
        <v>
570</v>
      </c>
      <c r="N56" s="81" t="s">
        <v>
571</v>
      </c>
      <c r="O56" s="82" t="s">
        <v>
572</v>
      </c>
      <c r="P56" s="48"/>
      <c r="Q56" s="48"/>
      <c r="R56" s="48"/>
      <c r="S56" s="48"/>
      <c r="T56" s="48"/>
      <c r="U56" s="48"/>
    </row>
    <row r="57" spans="1:21" ht="31.5" customHeight="1" x14ac:dyDescent="0.2">
      <c r="B57" s="1258" t="s">
        <v>
25</v>
      </c>
      <c r="C57" s="1259"/>
      <c r="D57" s="1262" t="s">
        <v>
26</v>
      </c>
      <c r="E57" s="1263"/>
      <c r="F57" s="1263"/>
      <c r="G57" s="1263"/>
      <c r="H57" s="1263"/>
      <c r="I57" s="1263"/>
      <c r="J57" s="1264"/>
      <c r="K57" s="83">
        <v>
74</v>
      </c>
      <c r="L57" s="84">
        <v>
92</v>
      </c>
      <c r="M57" s="84">
        <v>
110</v>
      </c>
      <c r="N57" s="84">
        <v>
181</v>
      </c>
      <c r="O57" s="85">
        <v>
252</v>
      </c>
    </row>
    <row r="58" spans="1:21" ht="31.5" customHeight="1" thickBot="1" x14ac:dyDescent="0.25">
      <c r="B58" s="1260"/>
      <c r="C58" s="1261"/>
      <c r="D58" s="1265" t="s">
        <v>
27</v>
      </c>
      <c r="E58" s="1266"/>
      <c r="F58" s="1266"/>
      <c r="G58" s="1266"/>
      <c r="H58" s="1266"/>
      <c r="I58" s="1266"/>
      <c r="J58" s="1267"/>
      <c r="K58" s="86">
        <v>
25</v>
      </c>
      <c r="L58" s="87">
        <v>
31</v>
      </c>
      <c r="M58" s="87">
        <v>
37</v>
      </c>
      <c r="N58" s="87">
        <v>
60</v>
      </c>
      <c r="O58" s="88">
        <v>
84</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P9gCQOUhaI8/FZQSvFlv5aZDL9YPgjDcs0807EfnFL5+dC1/f6e6ZnN+tiQH+1JU4jWpMRSwHH4Wer+S0RFsg==" saltValue="LAJYAeHhOsfZ2joQVnlK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556</v>
      </c>
      <c r="J40" s="100" t="s">
        <v>
557</v>
      </c>
      <c r="K40" s="100" t="s">
        <v>
558</v>
      </c>
      <c r="L40" s="100" t="s">
        <v>
559</v>
      </c>
      <c r="M40" s="101" t="s">
        <v>
560</v>
      </c>
    </row>
    <row r="41" spans="2:13" ht="27.75" customHeight="1" x14ac:dyDescent="0.2">
      <c r="B41" s="1288" t="s">
        <v>
30</v>
      </c>
      <c r="C41" s="1289"/>
      <c r="D41" s="102"/>
      <c r="E41" s="1290" t="s">
        <v>
31</v>
      </c>
      <c r="F41" s="1290"/>
      <c r="G41" s="1290"/>
      <c r="H41" s="1291"/>
      <c r="I41" s="103">
        <v>
13082</v>
      </c>
      <c r="J41" s="104">
        <v>
15639</v>
      </c>
      <c r="K41" s="104">
        <v>
14946</v>
      </c>
      <c r="L41" s="104">
        <v>
15667</v>
      </c>
      <c r="M41" s="105">
        <v>
17971</v>
      </c>
    </row>
    <row r="42" spans="2:13" ht="27.75" customHeight="1" x14ac:dyDescent="0.2">
      <c r="B42" s="1278"/>
      <c r="C42" s="1279"/>
      <c r="D42" s="106"/>
      <c r="E42" s="1282" t="s">
        <v>
32</v>
      </c>
      <c r="F42" s="1282"/>
      <c r="G42" s="1282"/>
      <c r="H42" s="1283"/>
      <c r="I42" s="107">
        <v>
6553</v>
      </c>
      <c r="J42" s="108">
        <v>
6013</v>
      </c>
      <c r="K42" s="108">
        <v>
5464</v>
      </c>
      <c r="L42" s="108">
        <v>
4932</v>
      </c>
      <c r="M42" s="109">
        <v>
4494</v>
      </c>
    </row>
    <row r="43" spans="2:13" ht="27.75" customHeight="1" x14ac:dyDescent="0.2">
      <c r="B43" s="1278"/>
      <c r="C43" s="1279"/>
      <c r="D43" s="106"/>
      <c r="E43" s="1282" t="s">
        <v>
33</v>
      </c>
      <c r="F43" s="1282"/>
      <c r="G43" s="1282"/>
      <c r="H43" s="1283"/>
      <c r="I43" s="107" t="s">
        <v>
514</v>
      </c>
      <c r="J43" s="108" t="s">
        <v>
514</v>
      </c>
      <c r="K43" s="108" t="s">
        <v>
514</v>
      </c>
      <c r="L43" s="108" t="s">
        <v>
514</v>
      </c>
      <c r="M43" s="109" t="s">
        <v>
514</v>
      </c>
    </row>
    <row r="44" spans="2:13" ht="27.75" customHeight="1" x14ac:dyDescent="0.2">
      <c r="B44" s="1278"/>
      <c r="C44" s="1279"/>
      <c r="D44" s="106"/>
      <c r="E44" s="1282" t="s">
        <v>
34</v>
      </c>
      <c r="F44" s="1282"/>
      <c r="G44" s="1282"/>
      <c r="H44" s="1283"/>
      <c r="I44" s="107">
        <v>
664</v>
      </c>
      <c r="J44" s="108">
        <v>
694</v>
      </c>
      <c r="K44" s="108">
        <v>
818</v>
      </c>
      <c r="L44" s="108">
        <v>
827</v>
      </c>
      <c r="M44" s="109">
        <v>
878</v>
      </c>
    </row>
    <row r="45" spans="2:13" ht="27.75" customHeight="1" x14ac:dyDescent="0.2">
      <c r="B45" s="1278"/>
      <c r="C45" s="1279"/>
      <c r="D45" s="106"/>
      <c r="E45" s="1282" t="s">
        <v>
35</v>
      </c>
      <c r="F45" s="1282"/>
      <c r="G45" s="1282"/>
      <c r="H45" s="1283"/>
      <c r="I45" s="107">
        <v>
10457</v>
      </c>
      <c r="J45" s="108">
        <v>
10098</v>
      </c>
      <c r="K45" s="108">
        <v>
9536</v>
      </c>
      <c r="L45" s="108">
        <v>
9845</v>
      </c>
      <c r="M45" s="109">
        <v>
9154</v>
      </c>
    </row>
    <row r="46" spans="2:13" ht="27.75" customHeight="1" x14ac:dyDescent="0.2">
      <c r="B46" s="1278"/>
      <c r="C46" s="1279"/>
      <c r="D46" s="110"/>
      <c r="E46" s="1282" t="s">
        <v>
36</v>
      </c>
      <c r="F46" s="1282"/>
      <c r="G46" s="1282"/>
      <c r="H46" s="1283"/>
      <c r="I46" s="107" t="s">
        <v>
514</v>
      </c>
      <c r="J46" s="108" t="s">
        <v>
514</v>
      </c>
      <c r="K46" s="108" t="s">
        <v>
514</v>
      </c>
      <c r="L46" s="108" t="s">
        <v>
514</v>
      </c>
      <c r="M46" s="109" t="s">
        <v>
514</v>
      </c>
    </row>
    <row r="47" spans="2:13" ht="27.75" customHeight="1" x14ac:dyDescent="0.2">
      <c r="B47" s="1278"/>
      <c r="C47" s="1279"/>
      <c r="D47" s="111"/>
      <c r="E47" s="1292" t="s">
        <v>
37</v>
      </c>
      <c r="F47" s="1293"/>
      <c r="G47" s="1293"/>
      <c r="H47" s="1294"/>
      <c r="I47" s="107" t="s">
        <v>
514</v>
      </c>
      <c r="J47" s="108" t="s">
        <v>
514</v>
      </c>
      <c r="K47" s="108" t="s">
        <v>
514</v>
      </c>
      <c r="L47" s="108" t="s">
        <v>
514</v>
      </c>
      <c r="M47" s="109" t="s">
        <v>
514</v>
      </c>
    </row>
    <row r="48" spans="2:13" ht="27.75" customHeight="1" x14ac:dyDescent="0.2">
      <c r="B48" s="1278"/>
      <c r="C48" s="1279"/>
      <c r="D48" s="106"/>
      <c r="E48" s="1282" t="s">
        <v>
38</v>
      </c>
      <c r="F48" s="1282"/>
      <c r="G48" s="1282"/>
      <c r="H48" s="1283"/>
      <c r="I48" s="107" t="s">
        <v>
514</v>
      </c>
      <c r="J48" s="108" t="s">
        <v>
514</v>
      </c>
      <c r="K48" s="108" t="s">
        <v>
514</v>
      </c>
      <c r="L48" s="108" t="s">
        <v>
514</v>
      </c>
      <c r="M48" s="109" t="s">
        <v>
514</v>
      </c>
    </row>
    <row r="49" spans="2:13" ht="27.75" customHeight="1" x14ac:dyDescent="0.2">
      <c r="B49" s="1280"/>
      <c r="C49" s="1281"/>
      <c r="D49" s="106"/>
      <c r="E49" s="1282" t="s">
        <v>
39</v>
      </c>
      <c r="F49" s="1282"/>
      <c r="G49" s="1282"/>
      <c r="H49" s="1283"/>
      <c r="I49" s="107" t="s">
        <v>
514</v>
      </c>
      <c r="J49" s="108" t="s">
        <v>
514</v>
      </c>
      <c r="K49" s="108" t="s">
        <v>
514</v>
      </c>
      <c r="L49" s="108" t="s">
        <v>
514</v>
      </c>
      <c r="M49" s="109" t="s">
        <v>
514</v>
      </c>
    </row>
    <row r="50" spans="2:13" ht="27.75" customHeight="1" x14ac:dyDescent="0.2">
      <c r="B50" s="1276" t="s">
        <v>
40</v>
      </c>
      <c r="C50" s="1277"/>
      <c r="D50" s="112"/>
      <c r="E50" s="1282" t="s">
        <v>
41</v>
      </c>
      <c r="F50" s="1282"/>
      <c r="G50" s="1282"/>
      <c r="H50" s="1283"/>
      <c r="I50" s="107">
        <v>
45611</v>
      </c>
      <c r="J50" s="108">
        <v>
43833</v>
      </c>
      <c r="K50" s="108">
        <v>
57427</v>
      </c>
      <c r="L50" s="108">
        <v>
65294</v>
      </c>
      <c r="M50" s="109">
        <v>
65305</v>
      </c>
    </row>
    <row r="51" spans="2:13" ht="27.75" customHeight="1" x14ac:dyDescent="0.2">
      <c r="B51" s="1278"/>
      <c r="C51" s="1279"/>
      <c r="D51" s="106"/>
      <c r="E51" s="1282" t="s">
        <v>
42</v>
      </c>
      <c r="F51" s="1282"/>
      <c r="G51" s="1282"/>
      <c r="H51" s="1283"/>
      <c r="I51" s="107" t="s">
        <v>
514</v>
      </c>
      <c r="J51" s="108" t="s">
        <v>
514</v>
      </c>
      <c r="K51" s="108" t="s">
        <v>
514</v>
      </c>
      <c r="L51" s="108" t="s">
        <v>
514</v>
      </c>
      <c r="M51" s="109" t="s">
        <v>
514</v>
      </c>
    </row>
    <row r="52" spans="2:13" ht="27.75" customHeight="1" x14ac:dyDescent="0.2">
      <c r="B52" s="1280"/>
      <c r="C52" s="1281"/>
      <c r="D52" s="106"/>
      <c r="E52" s="1282" t="s">
        <v>
43</v>
      </c>
      <c r="F52" s="1282"/>
      <c r="G52" s="1282"/>
      <c r="H52" s="1283"/>
      <c r="I52" s="107">
        <v>
21604</v>
      </c>
      <c r="J52" s="108">
        <v>
20469</v>
      </c>
      <c r="K52" s="108">
        <v>
18899</v>
      </c>
      <c r="L52" s="108">
        <v>
17498</v>
      </c>
      <c r="M52" s="109">
        <v>
16524</v>
      </c>
    </row>
    <row r="53" spans="2:13" ht="27.75" customHeight="1" thickBot="1" x14ac:dyDescent="0.25">
      <c r="B53" s="1284" t="s">
        <v>
44</v>
      </c>
      <c r="C53" s="1285"/>
      <c r="D53" s="113"/>
      <c r="E53" s="1286" t="s">
        <v>
45</v>
      </c>
      <c r="F53" s="1286"/>
      <c r="G53" s="1286"/>
      <c r="H53" s="1287"/>
      <c r="I53" s="114">
        <v>
-36460</v>
      </c>
      <c r="J53" s="115">
        <v>
-31859</v>
      </c>
      <c r="K53" s="115">
        <v>
-45562</v>
      </c>
      <c r="L53" s="115">
        <v>
-51521</v>
      </c>
      <c r="M53" s="116">
        <v>
-49332</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M0685SCD+X/xC4GuyZIRGobOAF+ocFfJEV6Gs8YGYaDjXh6u9AYv4T3fq9ropgCKNWStCEsZmG0pEjU9fUadA==" saltValue="yQ6l7vvgnhxq9bxoVuI5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558</v>
      </c>
      <c r="G54" s="125" t="s">
        <v>
559</v>
      </c>
      <c r="H54" s="126" t="s">
        <v>
560</v>
      </c>
    </row>
    <row r="55" spans="2:8" ht="52.5" customHeight="1" x14ac:dyDescent="0.2">
      <c r="B55" s="127"/>
      <c r="C55" s="1303" t="s">
        <v>
48</v>
      </c>
      <c r="D55" s="1303"/>
      <c r="E55" s="1304"/>
      <c r="F55" s="128">
        <v>
19971</v>
      </c>
      <c r="G55" s="128">
        <v>
24099</v>
      </c>
      <c r="H55" s="129">
        <v>
24794</v>
      </c>
    </row>
    <row r="56" spans="2:8" ht="52.5" customHeight="1" x14ac:dyDescent="0.2">
      <c r="B56" s="130"/>
      <c r="C56" s="1305" t="s">
        <v>
49</v>
      </c>
      <c r="D56" s="1305"/>
      <c r="E56" s="1306"/>
      <c r="F56" s="131" t="s">
        <v>
514</v>
      </c>
      <c r="G56" s="131" t="s">
        <v>
514</v>
      </c>
      <c r="H56" s="132" t="s">
        <v>
514</v>
      </c>
    </row>
    <row r="57" spans="2:8" ht="53.25" customHeight="1" x14ac:dyDescent="0.2">
      <c r="B57" s="130"/>
      <c r="C57" s="1307" t="s">
        <v>
50</v>
      </c>
      <c r="D57" s="1307"/>
      <c r="E57" s="1308"/>
      <c r="F57" s="133">
        <v>
36286</v>
      </c>
      <c r="G57" s="133">
        <v>
39857</v>
      </c>
      <c r="H57" s="134">
        <v>
38917</v>
      </c>
    </row>
    <row r="58" spans="2:8" ht="45.75" customHeight="1" x14ac:dyDescent="0.2">
      <c r="B58" s="135"/>
      <c r="C58" s="1295" t="s">
        <v>
578</v>
      </c>
      <c r="D58" s="1296"/>
      <c r="E58" s="1297"/>
      <c r="F58" s="136">
        <v>
22520</v>
      </c>
      <c r="G58" s="136">
        <v>
24792</v>
      </c>
      <c r="H58" s="137">
        <v>
22680</v>
      </c>
    </row>
    <row r="59" spans="2:8" ht="45.75" customHeight="1" x14ac:dyDescent="0.2">
      <c r="B59" s="135"/>
      <c r="C59" s="1295" t="s">
        <v>
579</v>
      </c>
      <c r="D59" s="1296"/>
      <c r="E59" s="1297"/>
      <c r="F59" s="136">
        <v>
9454</v>
      </c>
      <c r="G59" s="136">
        <v>
10458</v>
      </c>
      <c r="H59" s="137">
        <v>
11579</v>
      </c>
    </row>
    <row r="60" spans="2:8" ht="45.75" customHeight="1" x14ac:dyDescent="0.2">
      <c r="B60" s="135"/>
      <c r="C60" s="1295" t="s">
        <v>
580</v>
      </c>
      <c r="D60" s="1296"/>
      <c r="E60" s="1297"/>
      <c r="F60" s="136">
        <v>
3094</v>
      </c>
      <c r="G60" s="136">
        <v>
3645</v>
      </c>
      <c r="H60" s="137">
        <v>
3689</v>
      </c>
    </row>
    <row r="61" spans="2:8" ht="45.75" customHeight="1" x14ac:dyDescent="0.2">
      <c r="B61" s="135"/>
      <c r="C61" s="1295" t="s">
        <v>
581</v>
      </c>
      <c r="D61" s="1296"/>
      <c r="E61" s="1297"/>
      <c r="F61" s="136">
        <v>
347</v>
      </c>
      <c r="G61" s="136">
        <v>
374</v>
      </c>
      <c r="H61" s="137">
        <v>
352</v>
      </c>
    </row>
    <row r="62" spans="2:8" ht="45.75" customHeight="1" thickBot="1" x14ac:dyDescent="0.25">
      <c r="B62" s="138"/>
      <c r="C62" s="1298" t="s">
        <v>
582</v>
      </c>
      <c r="D62" s="1299"/>
      <c r="E62" s="1300"/>
      <c r="F62" s="139">
        <v>
178</v>
      </c>
      <c r="G62" s="139">
        <v>
288</v>
      </c>
      <c r="H62" s="140">
        <v>
302</v>
      </c>
    </row>
    <row r="63" spans="2:8" ht="52.5" customHeight="1" thickBot="1" x14ac:dyDescent="0.25">
      <c r="B63" s="141"/>
      <c r="C63" s="1301" t="s">
        <v>
51</v>
      </c>
      <c r="D63" s="1301"/>
      <c r="E63" s="1302"/>
      <c r="F63" s="142">
        <v>
56257</v>
      </c>
      <c r="G63" s="142">
        <v>
63956</v>
      </c>
      <c r="H63" s="143">
        <v>
63711</v>
      </c>
    </row>
    <row r="64" spans="2:8" ht="15" customHeight="1" x14ac:dyDescent="0.2"/>
  </sheetData>
  <sheetProtection algorithmName="SHA-512" hashValue="F/UneoFU3ghFsCJckFFTPHM8uZgTfF+A3NETjGQb95x4avbdJ9NdakUJm5hjK62EvTj6ZXVsZEL9ffc3E5diuw==" saltValue="gaeGUYeDdHL2AY4J19kD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70" sqref="AN70"/>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
597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598</v>
      </c>
    </row>
    <row r="50" spans="1:109" ht="13.2" x14ac:dyDescent="0.2">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
556</v>
      </c>
      <c r="BQ50" s="1315"/>
      <c r="BR50" s="1315"/>
      <c r="BS50" s="1315"/>
      <c r="BT50" s="1315"/>
      <c r="BU50" s="1315"/>
      <c r="BV50" s="1315"/>
      <c r="BW50" s="1315"/>
      <c r="BX50" s="1315" t="s">
        <v>
557</v>
      </c>
      <c r="BY50" s="1315"/>
      <c r="BZ50" s="1315"/>
      <c r="CA50" s="1315"/>
      <c r="CB50" s="1315"/>
      <c r="CC50" s="1315"/>
      <c r="CD50" s="1315"/>
      <c r="CE50" s="1315"/>
      <c r="CF50" s="1315" t="s">
        <v>
558</v>
      </c>
      <c r="CG50" s="1315"/>
      <c r="CH50" s="1315"/>
      <c r="CI50" s="1315"/>
      <c r="CJ50" s="1315"/>
      <c r="CK50" s="1315"/>
      <c r="CL50" s="1315"/>
      <c r="CM50" s="1315"/>
      <c r="CN50" s="1315" t="s">
        <v>
559</v>
      </c>
      <c r="CO50" s="1315"/>
      <c r="CP50" s="1315"/>
      <c r="CQ50" s="1315"/>
      <c r="CR50" s="1315"/>
      <c r="CS50" s="1315"/>
      <c r="CT50" s="1315"/>
      <c r="CU50" s="1315"/>
      <c r="CV50" s="1315" t="s">
        <v>
560</v>
      </c>
      <c r="CW50" s="1315"/>
      <c r="CX50" s="1315"/>
      <c r="CY50" s="1315"/>
      <c r="CZ50" s="1315"/>
      <c r="DA50" s="1315"/>
      <c r="DB50" s="1315"/>
      <c r="DC50" s="1315"/>
    </row>
    <row r="51" spans="1:109" ht="13.5" customHeight="1" x14ac:dyDescent="0.2">
      <c r="B51" s="395"/>
      <c r="G51" s="1327"/>
      <c r="H51" s="1327"/>
      <c r="I51" s="1331"/>
      <c r="J51" s="1331"/>
      <c r="K51" s="1316"/>
      <c r="L51" s="1316"/>
      <c r="M51" s="1316"/>
      <c r="N51" s="1316"/>
      <c r="AM51" s="404"/>
      <c r="AN51" s="1314" t="s">
        <v>
599</v>
      </c>
      <c r="AO51" s="1314"/>
      <c r="AP51" s="1314"/>
      <c r="AQ51" s="1314"/>
      <c r="AR51" s="1314"/>
      <c r="AS51" s="1314"/>
      <c r="AT51" s="1314"/>
      <c r="AU51" s="1314"/>
      <c r="AV51" s="1314"/>
      <c r="AW51" s="1314"/>
      <c r="AX51" s="1314"/>
      <c r="AY51" s="1314"/>
      <c r="AZ51" s="1314"/>
      <c r="BA51" s="1314"/>
      <c r="BB51" s="1314" t="s">
        <v>
600</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
601</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11">
        <v>
41.8</v>
      </c>
      <c r="CG53" s="1311"/>
      <c r="CH53" s="1311"/>
      <c r="CI53" s="1311"/>
      <c r="CJ53" s="1311"/>
      <c r="CK53" s="1311"/>
      <c r="CL53" s="1311"/>
      <c r="CM53" s="1311"/>
      <c r="CN53" s="1311">
        <v>
43.3</v>
      </c>
      <c r="CO53" s="1311"/>
      <c r="CP53" s="1311"/>
      <c r="CQ53" s="1311"/>
      <c r="CR53" s="1311"/>
      <c r="CS53" s="1311"/>
      <c r="CT53" s="1311"/>
      <c r="CU53" s="1311"/>
      <c r="CV53" s="1311">
        <v>
42.1</v>
      </c>
      <c r="CW53" s="1311"/>
      <c r="CX53" s="1311"/>
      <c r="CY53" s="1311"/>
      <c r="CZ53" s="1311"/>
      <c r="DA53" s="1311"/>
      <c r="DB53" s="1311"/>
      <c r="DC53" s="1311"/>
    </row>
    <row r="54" spans="1:109" ht="13.2" x14ac:dyDescent="0.2">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
602</v>
      </c>
      <c r="AO55" s="1315"/>
      <c r="AP55" s="1315"/>
      <c r="AQ55" s="1315"/>
      <c r="AR55" s="1315"/>
      <c r="AS55" s="1315"/>
      <c r="AT55" s="1315"/>
      <c r="AU55" s="1315"/>
      <c r="AV55" s="1315"/>
      <c r="AW55" s="1315"/>
      <c r="AX55" s="1315"/>
      <c r="AY55" s="1315"/>
      <c r="AZ55" s="1315"/>
      <c r="BA55" s="1315"/>
      <c r="BB55" s="1314" t="s">
        <v>
600</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11">
        <v>
0</v>
      </c>
      <c r="CG55" s="1311"/>
      <c r="CH55" s="1311"/>
      <c r="CI55" s="1311"/>
      <c r="CJ55" s="1311"/>
      <c r="CK55" s="1311"/>
      <c r="CL55" s="1311"/>
      <c r="CM55" s="1311"/>
      <c r="CN55" s="1311">
        <v>
0</v>
      </c>
      <c r="CO55" s="1311"/>
      <c r="CP55" s="1311"/>
      <c r="CQ55" s="1311"/>
      <c r="CR55" s="1311"/>
      <c r="CS55" s="1311"/>
      <c r="CT55" s="1311"/>
      <c r="CU55" s="1311"/>
      <c r="CV55" s="1311">
        <v>
0</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
601</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11">
        <v>
56.9</v>
      </c>
      <c r="CG57" s="1311"/>
      <c r="CH57" s="1311"/>
      <c r="CI57" s="1311"/>
      <c r="CJ57" s="1311"/>
      <c r="CK57" s="1311"/>
      <c r="CL57" s="1311"/>
      <c r="CM57" s="1311"/>
      <c r="CN57" s="1311">
        <v>
57.7</v>
      </c>
      <c r="CO57" s="1311"/>
      <c r="CP57" s="1311"/>
      <c r="CQ57" s="1311"/>
      <c r="CR57" s="1311"/>
      <c r="CS57" s="1311"/>
      <c r="CT57" s="1311"/>
      <c r="CU57" s="1311"/>
      <c r="CV57" s="1311">
        <v>
56.3</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603</v>
      </c>
    </row>
    <row r="64" spans="1:109" ht="13.2" x14ac:dyDescent="0.2">
      <c r="B64" s="395"/>
      <c r="G64" s="402"/>
      <c r="I64" s="415"/>
      <c r="J64" s="415"/>
      <c r="K64" s="415"/>
      <c r="L64" s="415"/>
      <c r="M64" s="415"/>
      <c r="N64" s="416"/>
      <c r="AM64" s="402"/>
      <c r="AN64" s="402" t="s">
        <v>
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
604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598</v>
      </c>
    </row>
    <row r="72" spans="2:107" ht="13.2" x14ac:dyDescent="0.2">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
556</v>
      </c>
      <c r="BQ72" s="1315"/>
      <c r="BR72" s="1315"/>
      <c r="BS72" s="1315"/>
      <c r="BT72" s="1315"/>
      <c r="BU72" s="1315"/>
      <c r="BV72" s="1315"/>
      <c r="BW72" s="1315"/>
      <c r="BX72" s="1315" t="s">
        <v>
557</v>
      </c>
      <c r="BY72" s="1315"/>
      <c r="BZ72" s="1315"/>
      <c r="CA72" s="1315"/>
      <c r="CB72" s="1315"/>
      <c r="CC72" s="1315"/>
      <c r="CD72" s="1315"/>
      <c r="CE72" s="1315"/>
      <c r="CF72" s="1315" t="s">
        <v>
558</v>
      </c>
      <c r="CG72" s="1315"/>
      <c r="CH72" s="1315"/>
      <c r="CI72" s="1315"/>
      <c r="CJ72" s="1315"/>
      <c r="CK72" s="1315"/>
      <c r="CL72" s="1315"/>
      <c r="CM72" s="1315"/>
      <c r="CN72" s="1315" t="s">
        <v>
559</v>
      </c>
      <c r="CO72" s="1315"/>
      <c r="CP72" s="1315"/>
      <c r="CQ72" s="1315"/>
      <c r="CR72" s="1315"/>
      <c r="CS72" s="1315"/>
      <c r="CT72" s="1315"/>
      <c r="CU72" s="1315"/>
      <c r="CV72" s="1315" t="s">
        <v>
560</v>
      </c>
      <c r="CW72" s="1315"/>
      <c r="CX72" s="1315"/>
      <c r="CY72" s="1315"/>
      <c r="CZ72" s="1315"/>
      <c r="DA72" s="1315"/>
      <c r="DB72" s="1315"/>
      <c r="DC72" s="1315"/>
    </row>
    <row r="73" spans="2:107" ht="13.2" x14ac:dyDescent="0.2">
      <c r="B73" s="395"/>
      <c r="G73" s="1327"/>
      <c r="H73" s="1327"/>
      <c r="I73" s="1327"/>
      <c r="J73" s="1327"/>
      <c r="K73" s="1310"/>
      <c r="L73" s="1310"/>
      <c r="M73" s="1310"/>
      <c r="N73" s="1310"/>
      <c r="AM73" s="404"/>
      <c r="AN73" s="1314" t="s">
        <v>
599</v>
      </c>
      <c r="AO73" s="1314"/>
      <c r="AP73" s="1314"/>
      <c r="AQ73" s="1314"/>
      <c r="AR73" s="1314"/>
      <c r="AS73" s="1314"/>
      <c r="AT73" s="1314"/>
      <c r="AU73" s="1314"/>
      <c r="AV73" s="1314"/>
      <c r="AW73" s="1314"/>
      <c r="AX73" s="1314"/>
      <c r="AY73" s="1314"/>
      <c r="AZ73" s="1314"/>
      <c r="BA73" s="1314"/>
      <c r="BB73" s="1314" t="s">
        <v>
600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
605</v>
      </c>
      <c r="BC75" s="1314"/>
      <c r="BD75" s="1314"/>
      <c r="BE75" s="1314"/>
      <c r="BF75" s="1314"/>
      <c r="BG75" s="1314"/>
      <c r="BH75" s="1314"/>
      <c r="BI75" s="1314"/>
      <c r="BJ75" s="1314"/>
      <c r="BK75" s="1314"/>
      <c r="BL75" s="1314"/>
      <c r="BM75" s="1314"/>
      <c r="BN75" s="1314"/>
      <c r="BO75" s="1314"/>
      <c r="BP75" s="1311">
        <v>
0.6</v>
      </c>
      <c r="BQ75" s="1311"/>
      <c r="BR75" s="1311"/>
      <c r="BS75" s="1311"/>
      <c r="BT75" s="1311"/>
      <c r="BU75" s="1311"/>
      <c r="BV75" s="1311"/>
      <c r="BW75" s="1311"/>
      <c r="BX75" s="1311">
        <v>
0.2</v>
      </c>
      <c r="BY75" s="1311"/>
      <c r="BZ75" s="1311"/>
      <c r="CA75" s="1311"/>
      <c r="CB75" s="1311"/>
      <c r="CC75" s="1311"/>
      <c r="CD75" s="1311"/>
      <c r="CE75" s="1311"/>
      <c r="CF75" s="1311">
        <v>
0</v>
      </c>
      <c r="CG75" s="1311"/>
      <c r="CH75" s="1311"/>
      <c r="CI75" s="1311"/>
      <c r="CJ75" s="1311"/>
      <c r="CK75" s="1311"/>
      <c r="CL75" s="1311"/>
      <c r="CM75" s="1311"/>
      <c r="CN75" s="1311">
        <v>
0</v>
      </c>
      <c r="CO75" s="1311"/>
      <c r="CP75" s="1311"/>
      <c r="CQ75" s="1311"/>
      <c r="CR75" s="1311"/>
      <c r="CS75" s="1311"/>
      <c r="CT75" s="1311"/>
      <c r="CU75" s="1311"/>
      <c r="CV75" s="1311">
        <v>
-0.1</v>
      </c>
      <c r="CW75" s="1311"/>
      <c r="CX75" s="1311"/>
      <c r="CY75" s="1311"/>
      <c r="CZ75" s="1311"/>
      <c r="DA75" s="1311"/>
      <c r="DB75" s="1311"/>
      <c r="DC75" s="1311"/>
    </row>
    <row r="76" spans="2:107" ht="13.2" x14ac:dyDescent="0.2">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
602</v>
      </c>
      <c r="AO77" s="1315"/>
      <c r="AP77" s="1315"/>
      <c r="AQ77" s="1315"/>
      <c r="AR77" s="1315"/>
      <c r="AS77" s="1315"/>
      <c r="AT77" s="1315"/>
      <c r="AU77" s="1315"/>
      <c r="AV77" s="1315"/>
      <c r="AW77" s="1315"/>
      <c r="AX77" s="1315"/>
      <c r="AY77" s="1315"/>
      <c r="AZ77" s="1315"/>
      <c r="BA77" s="1315"/>
      <c r="BB77" s="1314" t="s">
        <v>
600</v>
      </c>
      <c r="BC77" s="1314"/>
      <c r="BD77" s="1314"/>
      <c r="BE77" s="1314"/>
      <c r="BF77" s="1314"/>
      <c r="BG77" s="1314"/>
      <c r="BH77" s="1314"/>
      <c r="BI77" s="1314"/>
      <c r="BJ77" s="1314"/>
      <c r="BK77" s="1314"/>
      <c r="BL77" s="1314"/>
      <c r="BM77" s="1314"/>
      <c r="BN77" s="1314"/>
      <c r="BO77" s="1314"/>
      <c r="BP77" s="1311">
        <v>
0</v>
      </c>
      <c r="BQ77" s="1311"/>
      <c r="BR77" s="1311"/>
      <c r="BS77" s="1311"/>
      <c r="BT77" s="1311"/>
      <c r="BU77" s="1311"/>
      <c r="BV77" s="1311"/>
      <c r="BW77" s="1311"/>
      <c r="BX77" s="1311">
        <v>
0</v>
      </c>
      <c r="BY77" s="1311"/>
      <c r="BZ77" s="1311"/>
      <c r="CA77" s="1311"/>
      <c r="CB77" s="1311"/>
      <c r="CC77" s="1311"/>
      <c r="CD77" s="1311"/>
      <c r="CE77" s="1311"/>
      <c r="CF77" s="1311">
        <v>
0</v>
      </c>
      <c r="CG77" s="1311"/>
      <c r="CH77" s="1311"/>
      <c r="CI77" s="1311"/>
      <c r="CJ77" s="1311"/>
      <c r="CK77" s="1311"/>
      <c r="CL77" s="1311"/>
      <c r="CM77" s="1311"/>
      <c r="CN77" s="1311">
        <v>
0</v>
      </c>
      <c r="CO77" s="1311"/>
      <c r="CP77" s="1311"/>
      <c r="CQ77" s="1311"/>
      <c r="CR77" s="1311"/>
      <c r="CS77" s="1311"/>
      <c r="CT77" s="1311"/>
      <c r="CU77" s="1311"/>
      <c r="CV77" s="1311">
        <v>
0</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
605</v>
      </c>
      <c r="BC79" s="1314"/>
      <c r="BD79" s="1314"/>
      <c r="BE79" s="1314"/>
      <c r="BF79" s="1314"/>
      <c r="BG79" s="1314"/>
      <c r="BH79" s="1314"/>
      <c r="BI79" s="1314"/>
      <c r="BJ79" s="1314"/>
      <c r="BK79" s="1314"/>
      <c r="BL79" s="1314"/>
      <c r="BM79" s="1314"/>
      <c r="BN79" s="1314"/>
      <c r="BO79" s="1314"/>
      <c r="BP79" s="1311">
        <v>
-2.2999999999999998</v>
      </c>
      <c r="BQ79" s="1311"/>
      <c r="BR79" s="1311"/>
      <c r="BS79" s="1311"/>
      <c r="BT79" s="1311"/>
      <c r="BU79" s="1311"/>
      <c r="BV79" s="1311"/>
      <c r="BW79" s="1311"/>
      <c r="BX79" s="1311">
        <v>
-2.8</v>
      </c>
      <c r="BY79" s="1311"/>
      <c r="BZ79" s="1311"/>
      <c r="CA79" s="1311"/>
      <c r="CB79" s="1311"/>
      <c r="CC79" s="1311"/>
      <c r="CD79" s="1311"/>
      <c r="CE79" s="1311"/>
      <c r="CF79" s="1311">
        <v>
-3.2</v>
      </c>
      <c r="CG79" s="1311"/>
      <c r="CH79" s="1311"/>
      <c r="CI79" s="1311"/>
      <c r="CJ79" s="1311"/>
      <c r="CK79" s="1311"/>
      <c r="CL79" s="1311"/>
      <c r="CM79" s="1311"/>
      <c r="CN79" s="1311">
        <v>
-3.4</v>
      </c>
      <c r="CO79" s="1311"/>
      <c r="CP79" s="1311"/>
      <c r="CQ79" s="1311"/>
      <c r="CR79" s="1311"/>
      <c r="CS79" s="1311"/>
      <c r="CT79" s="1311"/>
      <c r="CU79" s="1311"/>
      <c r="CV79" s="1311">
        <v>
-3.5</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pP2vMDN0XfVZDi6mdS10U9pTEICql8rOJ5vl9fYbn/oJV+BeI1JfV9NszwqwM+N/BG85PJFZ8TVBuysAwq1YdA==" saltValue="fIYbRXdZNsdp03y0c0rTa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114" sqref="B114"/>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502</v>
      </c>
    </row>
  </sheetData>
  <sheetProtection algorithmName="SHA-512" hashValue="6Z/fdYWz3jhbiPZQmMxEBZLzHcLDigv3GO/o6Kms4wyD8uUwBHqESSvJj194gJ/q94z8lW+YTpAyzn0AMyHlvw==" saltValue="OsOKmiQfvuOM1a3MBC9kD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C116" sqref="C116"/>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502</v>
      </c>
    </row>
  </sheetData>
  <sheetProtection algorithmName="SHA-512" hashValue="KDr9faEACW+4zXH/SZw5xa3xPh+FC6h4yAFJ0mzqOXEtjZIzLf3+YfXYoV3nSknAMJTaHKwIKf0Ssk8f8d00Mg==" saltValue="4WpGGp4PgtHWCC1rkG8S+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161965</v>
      </c>
      <c r="E3" s="162"/>
      <c r="F3" s="163">
        <v>43773</v>
      </c>
      <c r="G3" s="164"/>
      <c r="H3" s="165"/>
    </row>
    <row r="4" spans="1:8" x14ac:dyDescent="0.2">
      <c r="A4" s="166"/>
      <c r="B4" s="167"/>
      <c r="C4" s="168"/>
      <c r="D4" s="169">
        <v>99840</v>
      </c>
      <c r="E4" s="170"/>
      <c r="F4" s="171">
        <v>30346</v>
      </c>
      <c r="G4" s="172"/>
      <c r="H4" s="173"/>
    </row>
    <row r="5" spans="1:8" x14ac:dyDescent="0.2">
      <c r="A5" s="154" t="s">
        <v>548</v>
      </c>
      <c r="B5" s="159"/>
      <c r="C5" s="160"/>
      <c r="D5" s="161">
        <v>223041</v>
      </c>
      <c r="E5" s="162"/>
      <c r="F5" s="163">
        <v>51565</v>
      </c>
      <c r="G5" s="164"/>
      <c r="H5" s="165"/>
    </row>
    <row r="6" spans="1:8" x14ac:dyDescent="0.2">
      <c r="A6" s="166"/>
      <c r="B6" s="167"/>
      <c r="C6" s="168"/>
      <c r="D6" s="169">
        <v>119779</v>
      </c>
      <c r="E6" s="170"/>
      <c r="F6" s="171">
        <v>35359</v>
      </c>
      <c r="G6" s="172"/>
      <c r="H6" s="173"/>
    </row>
    <row r="7" spans="1:8" x14ac:dyDescent="0.2">
      <c r="A7" s="154" t="s">
        <v>549</v>
      </c>
      <c r="B7" s="159"/>
      <c r="C7" s="160"/>
      <c r="D7" s="161">
        <v>165091</v>
      </c>
      <c r="E7" s="162"/>
      <c r="F7" s="163">
        <v>46686</v>
      </c>
      <c r="G7" s="164"/>
      <c r="H7" s="165"/>
    </row>
    <row r="8" spans="1:8" x14ac:dyDescent="0.2">
      <c r="A8" s="166"/>
      <c r="B8" s="167"/>
      <c r="C8" s="168"/>
      <c r="D8" s="169">
        <v>80388</v>
      </c>
      <c r="E8" s="170"/>
      <c r="F8" s="171">
        <v>32595</v>
      </c>
      <c r="G8" s="172"/>
      <c r="H8" s="173"/>
    </row>
    <row r="9" spans="1:8" x14ac:dyDescent="0.2">
      <c r="A9" s="154" t="s">
        <v>550</v>
      </c>
      <c r="B9" s="159"/>
      <c r="C9" s="160"/>
      <c r="D9" s="161">
        <v>103934</v>
      </c>
      <c r="E9" s="162"/>
      <c r="F9" s="163">
        <v>49796</v>
      </c>
      <c r="G9" s="164"/>
      <c r="H9" s="165"/>
    </row>
    <row r="10" spans="1:8" x14ac:dyDescent="0.2">
      <c r="A10" s="166"/>
      <c r="B10" s="167"/>
      <c r="C10" s="168"/>
      <c r="D10" s="169">
        <v>80366</v>
      </c>
      <c r="E10" s="170"/>
      <c r="F10" s="171">
        <v>37281</v>
      </c>
      <c r="G10" s="172"/>
      <c r="H10" s="173"/>
    </row>
    <row r="11" spans="1:8" x14ac:dyDescent="0.2">
      <c r="A11" s="154" t="s">
        <v>551</v>
      </c>
      <c r="B11" s="159"/>
      <c r="C11" s="160"/>
      <c r="D11" s="161">
        <v>160335</v>
      </c>
      <c r="E11" s="162"/>
      <c r="F11" s="163">
        <v>51681</v>
      </c>
      <c r="G11" s="164"/>
      <c r="H11" s="165"/>
    </row>
    <row r="12" spans="1:8" x14ac:dyDescent="0.2">
      <c r="A12" s="166"/>
      <c r="B12" s="167"/>
      <c r="C12" s="174"/>
      <c r="D12" s="169">
        <v>118075</v>
      </c>
      <c r="E12" s="170"/>
      <c r="F12" s="171">
        <v>37226</v>
      </c>
      <c r="G12" s="172"/>
      <c r="H12" s="173"/>
    </row>
    <row r="13" spans="1:8" x14ac:dyDescent="0.2">
      <c r="A13" s="154"/>
      <c r="B13" s="159"/>
      <c r="C13" s="175"/>
      <c r="D13" s="176">
        <v>162873</v>
      </c>
      <c r="E13" s="177"/>
      <c r="F13" s="178">
        <v>48700</v>
      </c>
      <c r="G13" s="179"/>
      <c r="H13" s="165"/>
    </row>
    <row r="14" spans="1:8" x14ac:dyDescent="0.2">
      <c r="A14" s="166"/>
      <c r="B14" s="167"/>
      <c r="C14" s="168"/>
      <c r="D14" s="169">
        <v>99690</v>
      </c>
      <c r="E14" s="170"/>
      <c r="F14" s="171">
        <v>34561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3.67</v>
      </c>
      <c r="C19" s="180">
        <f>ROUND(VALUE(SUBSTITUTE(実質収支比率等に係る経年分析!G$48,"▲","-")),2)</f>
        <v>3.8</v>
      </c>
      <c r="D19" s="180">
        <f>ROUND(VALUE(SUBSTITUTE(実質収支比率等に係る経年分析!H$48,"▲","-")),2)</f>
        <v>3.47</v>
      </c>
      <c r="E19" s="180">
        <f>ROUND(VALUE(SUBSTITUTE(実質収支比率等に係る経年分析!I$48,"▲","-")),2)</f>
        <v>4.74</v>
      </c>
      <c r="F19" s="180">
        <f>ROUND(VALUE(SUBSTITUTE(実質収支比率等に係る経年分析!J$48,"▲","-")),2)</f>
        <v>4.2699999999999996</v>
      </c>
    </row>
    <row r="20" spans="1:11" x14ac:dyDescent="0.2">
      <c r="A20" s="180" t="s">
        <v>55</v>
      </c>
      <c r="B20" s="180">
        <f>ROUND(VALUE(SUBSTITUTE(実質収支比率等に係る経年分析!F$47,"▲","-")),2)</f>
        <v>40.6</v>
      </c>
      <c r="C20" s="180">
        <f>ROUND(VALUE(SUBSTITUTE(実質収支比率等に係る経年分析!G$47,"▲","-")),2)</f>
        <v>40</v>
      </c>
      <c r="D20" s="180">
        <f>ROUND(VALUE(SUBSTITUTE(実質収支比率等に係る経年分析!H$47,"▲","-")),2)</f>
        <v>39.82</v>
      </c>
      <c r="E20" s="180">
        <f>ROUND(VALUE(SUBSTITUTE(実質収支比率等に係る経年分析!I$47,"▲","-")),2)</f>
        <v>42.98</v>
      </c>
      <c r="F20" s="180">
        <f>ROUND(VALUE(SUBSTITUTE(実質収支比率等に係る経年分析!J$47,"▲","-")),2)</f>
        <v>46.02</v>
      </c>
    </row>
    <row r="21" spans="1:11" x14ac:dyDescent="0.2">
      <c r="A21" s="180" t="s">
        <v>56</v>
      </c>
      <c r="B21" s="180">
        <f>IF(ISNUMBER(VALUE(SUBSTITUTE(実質収支比率等に係る経年分析!F$49,"▲","-"))),ROUND(VALUE(SUBSTITUTE(実質収支比率等に係る経年分析!F$49,"▲","-")),2),NA())</f>
        <v>2.39</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8.99</v>
      </c>
      <c r="F21" s="180">
        <f>IF(ISNUMBER(VALUE(SUBSTITUTE(実質収支比率等に係る経年分析!J$49,"▲","-"))),ROUND(VALUE(SUBSTITUTE(実質収支比率等に係る経年分析!J$49,"▲","-")),2),NA())</f>
        <v>0.63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0.56999999999999995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2">
      <c r="A35" s="181" t="str">
        <f>IF(連結実質赤字比率に係る赤字・黒字の構成分析!C$35="",NA(),連結実質赤字比率に係る赤字・黒字の構成分析!C$35)</f>
        <v>介護保険事業会計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0.55000000000000004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4.7300000000000004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4.2699999999999996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1848</v>
      </c>
      <c r="E42" s="182"/>
      <c r="F42" s="182"/>
      <c r="G42" s="182">
        <f>'実質公債費比率（分子）の構造'!L$52</f>
        <v>1837</v>
      </c>
      <c r="H42" s="182"/>
      <c r="I42" s="182"/>
      <c r="J42" s="182">
        <f>'実質公債費比率（分子）の構造'!M$52</f>
        <v>1783</v>
      </c>
      <c r="K42" s="182"/>
      <c r="L42" s="182"/>
      <c r="M42" s="182">
        <f>'実質公債費比率（分子）の構造'!N$52</f>
        <v>1686</v>
      </c>
      <c r="N42" s="182"/>
      <c r="O42" s="182"/>
      <c r="P42" s="182">
        <f>'実質公債費比率（分子）の構造'!O$52</f>
        <v>1690</v>
      </c>
    </row>
    <row r="43" spans="1:16" x14ac:dyDescent="0.2">
      <c r="A43" s="182" t="s">
        <v>64</v>
      </c>
      <c r="B43" s="182" t="str">
        <f>'実質公債費比率（分子）の構造'!K$51</f>
        <v>-</v>
      </c>
      <c r="C43" s="182"/>
      <c r="D43" s="182"/>
      <c r="E43" s="182">
        <f>'実質公債費比率（分子）の構造'!L$51</f>
        <v>2</v>
      </c>
      <c r="F43" s="182"/>
      <c r="G43" s="182"/>
      <c r="H43" s="182" t="str">
        <f>'実質公債費比率（分子）の構造'!M$51</f>
        <v>-</v>
      </c>
      <c r="I43" s="182"/>
      <c r="J43" s="182"/>
      <c r="K43" s="182" t="str">
        <f>'実質公債費比率（分子）の構造'!N$51</f>
        <v>-</v>
      </c>
      <c r="L43" s="182"/>
      <c r="M43" s="182"/>
      <c r="N43" s="182">
        <f>'実質公債費比率（分子）の構造'!O$51</f>
        <v>1</v>
      </c>
      <c r="O43" s="182"/>
      <c r="P43" s="182"/>
    </row>
    <row r="44" spans="1:16" x14ac:dyDescent="0.2">
      <c r="A44" s="182" t="s">
        <v>65</v>
      </c>
      <c r="B44" s="182">
        <f>'実質公債費比率（分子）の構造'!K$50</f>
        <v>1118</v>
      </c>
      <c r="C44" s="182"/>
      <c r="D44" s="182"/>
      <c r="E44" s="182">
        <f>'実質公債費比率（分子）の構造'!L$50</f>
        <v>997</v>
      </c>
      <c r="F44" s="182"/>
      <c r="G44" s="182"/>
      <c r="H44" s="182">
        <f>'実質公債費比率（分子）の構造'!M$50</f>
        <v>908</v>
      </c>
      <c r="I44" s="182"/>
      <c r="J44" s="182"/>
      <c r="K44" s="182">
        <f>'実質公債費比率（分子）の構造'!N$50</f>
        <v>839</v>
      </c>
      <c r="L44" s="182"/>
      <c r="M44" s="182"/>
      <c r="N44" s="182">
        <f>'実質公債費比率（分子）の構造'!O$50</f>
        <v>724</v>
      </c>
      <c r="O44" s="182"/>
      <c r="P44" s="182"/>
    </row>
    <row r="45" spans="1:16" x14ac:dyDescent="0.2">
      <c r="A45" s="182" t="s">
        <v>66</v>
      </c>
      <c r="B45" s="182">
        <f>'実質公債費比率（分子）の構造'!K$49</f>
        <v>102</v>
      </c>
      <c r="C45" s="182"/>
      <c r="D45" s="182"/>
      <c r="E45" s="182">
        <f>'実質公債費比率（分子）の構造'!L$49</f>
        <v>66</v>
      </c>
      <c r="F45" s="182"/>
      <c r="G45" s="182"/>
      <c r="H45" s="182">
        <f>'実質公債費比率（分子）の構造'!M$49</f>
        <v>62</v>
      </c>
      <c r="I45" s="182"/>
      <c r="J45" s="182"/>
      <c r="K45" s="182">
        <f>'実質公債費比率（分子）の構造'!N$49</f>
        <v>69</v>
      </c>
      <c r="L45" s="182"/>
      <c r="M45" s="182"/>
      <c r="N45" s="182">
        <f>'実質公債費比率（分子）の構造'!O$49</f>
        <v>74</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6</v>
      </c>
      <c r="C47" s="182"/>
      <c r="D47" s="182"/>
      <c r="E47" s="182">
        <f>'実質公債費比率（分子）の構造'!L$47</f>
        <v>6</v>
      </c>
      <c r="F47" s="182"/>
      <c r="G47" s="182"/>
      <c r="H47" s="182">
        <f>'実質公債費比率（分子）の構造'!M$47</f>
        <v>24</v>
      </c>
      <c r="I47" s="182"/>
      <c r="J47" s="182"/>
      <c r="K47" s="182">
        <f>'実質公債費比率（分子）の構造'!N$47</f>
        <v>24</v>
      </c>
      <c r="L47" s="182"/>
      <c r="M47" s="182"/>
      <c r="N47" s="182">
        <f>'実質公債費比率（分子）の構造'!O$47</f>
        <v>35</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637</v>
      </c>
      <c r="C49" s="182"/>
      <c r="D49" s="182"/>
      <c r="E49" s="182">
        <f>'実質公債費比率（分子）の構造'!L$45</f>
        <v>823</v>
      </c>
      <c r="F49" s="182"/>
      <c r="G49" s="182"/>
      <c r="H49" s="182">
        <f>'実質公債費比率（分子）の構造'!M$45</f>
        <v>816</v>
      </c>
      <c r="I49" s="182"/>
      <c r="J49" s="182"/>
      <c r="K49" s="182">
        <f>'実質公債費比率（分子）の構造'!N$45</f>
        <v>572</v>
      </c>
      <c r="L49" s="182"/>
      <c r="M49" s="182"/>
      <c r="N49" s="182">
        <f>'実質公債費比率（分子）の構造'!O$45</f>
        <v>702</v>
      </c>
      <c r="O49" s="182"/>
      <c r="P49" s="182"/>
    </row>
    <row r="50" spans="1:16" x14ac:dyDescent="0.2">
      <c r="A50" s="182" t="s">
        <v>71</v>
      </c>
      <c r="B50" s="182" t="e">
        <f>NA()</f>
        <v>#N/A</v>
      </c>
      <c r="C50" s="182">
        <f>IF(ISNUMBER('実質公債費比率（分子）の構造'!K$53),'実質公債費比率（分子）の構造'!K$53,NA())</f>
        <v>15</v>
      </c>
      <c r="D50" s="182" t="e">
        <f>NA()</f>
        <v>#N/A</v>
      </c>
      <c r="E50" s="182" t="e">
        <f>NA()</f>
        <v>#N/A</v>
      </c>
      <c r="F50" s="182">
        <f>IF(ISNUMBER('実質公債費比率（分子）の構造'!L$53),'実質公債費比率（分子）の構造'!L$53,NA())</f>
        <v>57</v>
      </c>
      <c r="G50" s="182" t="e">
        <f>NA()</f>
        <v>#N/A</v>
      </c>
      <c r="H50" s="182" t="e">
        <f>NA()</f>
        <v>#N/A</v>
      </c>
      <c r="I50" s="182">
        <f>IF(ISNUMBER('実質公債費比率（分子）の構造'!M$53),'実質公債費比率（分子）の構造'!M$53,NA())</f>
        <v>27</v>
      </c>
      <c r="J50" s="182" t="e">
        <f>NA()</f>
        <v>#N/A</v>
      </c>
      <c r="K50" s="182" t="e">
        <f>NA()</f>
        <v>#N/A</v>
      </c>
      <c r="L50" s="182">
        <f>IF(ISNUMBER('実質公債費比率（分子）の構造'!N$53),'実質公債費比率（分子）の構造'!N$53,NA())</f>
        <v>-182</v>
      </c>
      <c r="M50" s="182" t="e">
        <f>NA()</f>
        <v>#N/A</v>
      </c>
      <c r="N50" s="182" t="e">
        <f>NA()</f>
        <v>#N/A</v>
      </c>
      <c r="O50" s="182">
        <f>IF(ISNUMBER('実質公債費比率（分子）の構造'!O$53),'実質公債費比率（分子）の構造'!O$53,NA())</f>
        <v>-154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21604</v>
      </c>
      <c r="E56" s="181"/>
      <c r="F56" s="181"/>
      <c r="G56" s="181">
        <f>'将来負担比率（分子）の構造'!J$52</f>
        <v>20469</v>
      </c>
      <c r="H56" s="181"/>
      <c r="I56" s="181"/>
      <c r="J56" s="181">
        <f>'将来負担比率（分子）の構造'!K$52</f>
        <v>18899</v>
      </c>
      <c r="K56" s="181"/>
      <c r="L56" s="181"/>
      <c r="M56" s="181">
        <f>'将来負担比率（分子）の構造'!L$52</f>
        <v>17498</v>
      </c>
      <c r="N56" s="181"/>
      <c r="O56" s="181"/>
      <c r="P56" s="181">
        <f>'将来負担比率（分子）の構造'!M$52</f>
        <v>16524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45611</v>
      </c>
      <c r="E58" s="181"/>
      <c r="F58" s="181"/>
      <c r="G58" s="181">
        <f>'将来負担比率（分子）の構造'!J$50</f>
        <v>43833</v>
      </c>
      <c r="H58" s="181"/>
      <c r="I58" s="181"/>
      <c r="J58" s="181">
        <f>'将来負担比率（分子）の構造'!K$50</f>
        <v>57427</v>
      </c>
      <c r="K58" s="181"/>
      <c r="L58" s="181"/>
      <c r="M58" s="181">
        <f>'将来負担比率（分子）の構造'!L$50</f>
        <v>65294</v>
      </c>
      <c r="N58" s="181"/>
      <c r="O58" s="181"/>
      <c r="P58" s="181">
        <f>'将来負担比率（分子）の構造'!M$50</f>
        <v>65305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10457</v>
      </c>
      <c r="C62" s="181"/>
      <c r="D62" s="181"/>
      <c r="E62" s="181">
        <f>'将来負担比率（分子）の構造'!J$45</f>
        <v>10098</v>
      </c>
      <c r="F62" s="181"/>
      <c r="G62" s="181"/>
      <c r="H62" s="181">
        <f>'将来負担比率（分子）の構造'!K$45</f>
        <v>9536</v>
      </c>
      <c r="I62" s="181"/>
      <c r="J62" s="181"/>
      <c r="K62" s="181">
        <f>'将来負担比率（分子）の構造'!L$45</f>
        <v>9845</v>
      </c>
      <c r="L62" s="181"/>
      <c r="M62" s="181"/>
      <c r="N62" s="181">
        <f>'将来負担比率（分子）の構造'!M$45</f>
        <v>9154</v>
      </c>
      <c r="O62" s="181"/>
      <c r="P62" s="181"/>
    </row>
    <row r="63" spans="1:16" x14ac:dyDescent="0.2">
      <c r="A63" s="181" t="s">
        <v>34</v>
      </c>
      <c r="B63" s="181">
        <f>'将来負担比率（分子）の構造'!I$44</f>
        <v>664</v>
      </c>
      <c r="C63" s="181"/>
      <c r="D63" s="181"/>
      <c r="E63" s="181">
        <f>'将来負担比率（分子）の構造'!J$44</f>
        <v>694</v>
      </c>
      <c r="F63" s="181"/>
      <c r="G63" s="181"/>
      <c r="H63" s="181">
        <f>'将来負担比率（分子）の構造'!K$44</f>
        <v>818</v>
      </c>
      <c r="I63" s="181"/>
      <c r="J63" s="181"/>
      <c r="K63" s="181">
        <f>'将来負担比率（分子）の構造'!L$44</f>
        <v>827</v>
      </c>
      <c r="L63" s="181"/>
      <c r="M63" s="181"/>
      <c r="N63" s="181">
        <f>'将来負担比率（分子）の構造'!M$44</f>
        <v>878</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6553</v>
      </c>
      <c r="C65" s="181"/>
      <c r="D65" s="181"/>
      <c r="E65" s="181">
        <f>'将来負担比率（分子）の構造'!J$42</f>
        <v>6013</v>
      </c>
      <c r="F65" s="181"/>
      <c r="G65" s="181"/>
      <c r="H65" s="181">
        <f>'将来負担比率（分子）の構造'!K$42</f>
        <v>5464</v>
      </c>
      <c r="I65" s="181"/>
      <c r="J65" s="181"/>
      <c r="K65" s="181">
        <f>'将来負担比率（分子）の構造'!L$42</f>
        <v>4932</v>
      </c>
      <c r="L65" s="181"/>
      <c r="M65" s="181"/>
      <c r="N65" s="181">
        <f>'将来負担比率（分子）の構造'!M$42</f>
        <v>4494</v>
      </c>
      <c r="O65" s="181"/>
      <c r="P65" s="181"/>
    </row>
    <row r="66" spans="1:16" x14ac:dyDescent="0.2">
      <c r="A66" s="181" t="s">
        <v>31</v>
      </c>
      <c r="B66" s="181">
        <f>'将来負担比率（分子）の構造'!I$41</f>
        <v>13082</v>
      </c>
      <c r="C66" s="181"/>
      <c r="D66" s="181"/>
      <c r="E66" s="181">
        <f>'将来負担比率（分子）の構造'!J$41</f>
        <v>15639</v>
      </c>
      <c r="F66" s="181"/>
      <c r="G66" s="181"/>
      <c r="H66" s="181">
        <f>'将来負担比率（分子）の構造'!K$41</f>
        <v>14946</v>
      </c>
      <c r="I66" s="181"/>
      <c r="J66" s="181"/>
      <c r="K66" s="181">
        <f>'将来負担比率（分子）の構造'!L$41</f>
        <v>15667</v>
      </c>
      <c r="L66" s="181"/>
      <c r="M66" s="181"/>
      <c r="N66" s="181">
        <f>'将来負担比率（分子）の構造'!M$41</f>
        <v>17971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19971</v>
      </c>
      <c r="C72" s="185">
        <f>基金残高に係る経年分析!G55</f>
        <v>24099</v>
      </c>
      <c r="D72" s="185">
        <f>基金残高に係る経年分析!H55</f>
        <v>24794</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36286</v>
      </c>
      <c r="C74" s="185">
        <f>基金残高に係る経年分析!G57</f>
        <v>39857</v>
      </c>
      <c r="D74" s="185">
        <f>基金残高に係る経年分析!H57</f>
        <v>38917</v>
      </c>
    </row>
  </sheetData>
  <sheetProtection algorithmName="SHA-512" hashValue="DC7VQWAAIBDPFqBID7hVogZ1YiXI0PZwK9/qmDjA2quwUFwABz3HXkrMHPUStrMcv9ZUM6NFs59apycQpjMx+A==" saltValue="IHlj+7brRI+ovYpI3jLNe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211</v>
      </c>
      <c r="DI1" s="798"/>
      <c r="DJ1" s="798"/>
      <c r="DK1" s="798"/>
      <c r="DL1" s="798"/>
      <c r="DM1" s="798"/>
      <c r="DN1" s="799"/>
      <c r="DO1" s="226"/>
      <c r="DP1" s="797" t="s">
        <v>
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217</v>
      </c>
      <c r="S4" s="740"/>
      <c r="T4" s="740"/>
      <c r="U4" s="740"/>
      <c r="V4" s="740"/>
      <c r="W4" s="740"/>
      <c r="X4" s="740"/>
      <c r="Y4" s="741"/>
      <c r="Z4" s="739" t="s">
        <v>
218</v>
      </c>
      <c r="AA4" s="740"/>
      <c r="AB4" s="740"/>
      <c r="AC4" s="741"/>
      <c r="AD4" s="739" t="s">
        <v>
219</v>
      </c>
      <c r="AE4" s="740"/>
      <c r="AF4" s="740"/>
      <c r="AG4" s="740"/>
      <c r="AH4" s="740"/>
      <c r="AI4" s="740"/>
      <c r="AJ4" s="740"/>
      <c r="AK4" s="741"/>
      <c r="AL4" s="739" t="s">
        <v>
218</v>
      </c>
      <c r="AM4" s="740"/>
      <c r="AN4" s="740"/>
      <c r="AO4" s="741"/>
      <c r="AP4" s="800" t="s">
        <v>
220</v>
      </c>
      <c r="AQ4" s="800"/>
      <c r="AR4" s="800"/>
      <c r="AS4" s="800"/>
      <c r="AT4" s="800"/>
      <c r="AU4" s="800"/>
      <c r="AV4" s="800"/>
      <c r="AW4" s="800"/>
      <c r="AX4" s="800"/>
      <c r="AY4" s="800"/>
      <c r="AZ4" s="800"/>
      <c r="BA4" s="800"/>
      <c r="BB4" s="800"/>
      <c r="BC4" s="800"/>
      <c r="BD4" s="800"/>
      <c r="BE4" s="800"/>
      <c r="BF4" s="800"/>
      <c r="BG4" s="800" t="s">
        <v>
221</v>
      </c>
      <c r="BH4" s="800"/>
      <c r="BI4" s="800"/>
      <c r="BJ4" s="800"/>
      <c r="BK4" s="800"/>
      <c r="BL4" s="800"/>
      <c r="BM4" s="800"/>
      <c r="BN4" s="800"/>
      <c r="BO4" s="800" t="s">
        <v>
218</v>
      </c>
      <c r="BP4" s="800"/>
      <c r="BQ4" s="800"/>
      <c r="BR4" s="800"/>
      <c r="BS4" s="800" t="s">
        <v>
222</v>
      </c>
      <c r="BT4" s="800"/>
      <c r="BU4" s="800"/>
      <c r="BV4" s="800"/>
      <c r="BW4" s="800"/>
      <c r="BX4" s="800"/>
      <c r="BY4" s="800"/>
      <c r="BZ4" s="800"/>
      <c r="CA4" s="800"/>
      <c r="CB4" s="800"/>
      <c r="CD4" s="782" t="s">
        <v>
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224</v>
      </c>
      <c r="C5" s="745"/>
      <c r="D5" s="745"/>
      <c r="E5" s="745"/>
      <c r="F5" s="745"/>
      <c r="G5" s="745"/>
      <c r="H5" s="745"/>
      <c r="I5" s="745"/>
      <c r="J5" s="745"/>
      <c r="K5" s="745"/>
      <c r="L5" s="745"/>
      <c r="M5" s="745"/>
      <c r="N5" s="745"/>
      <c r="O5" s="745"/>
      <c r="P5" s="745"/>
      <c r="Q5" s="746"/>
      <c r="R5" s="733">
        <v>
31882792</v>
      </c>
      <c r="S5" s="734"/>
      <c r="T5" s="734"/>
      <c r="U5" s="734"/>
      <c r="V5" s="734"/>
      <c r="W5" s="734"/>
      <c r="X5" s="734"/>
      <c r="Y5" s="777"/>
      <c r="Z5" s="795">
        <v>
31.5</v>
      </c>
      <c r="AA5" s="795"/>
      <c r="AB5" s="795"/>
      <c r="AC5" s="795"/>
      <c r="AD5" s="796">
        <v>
31882792</v>
      </c>
      <c r="AE5" s="796"/>
      <c r="AF5" s="796"/>
      <c r="AG5" s="796"/>
      <c r="AH5" s="796"/>
      <c r="AI5" s="796"/>
      <c r="AJ5" s="796"/>
      <c r="AK5" s="796"/>
      <c r="AL5" s="778">
        <v>
51.1</v>
      </c>
      <c r="AM5" s="749"/>
      <c r="AN5" s="749"/>
      <c r="AO5" s="779"/>
      <c r="AP5" s="744" t="s">
        <v>
225</v>
      </c>
      <c r="AQ5" s="745"/>
      <c r="AR5" s="745"/>
      <c r="AS5" s="745"/>
      <c r="AT5" s="745"/>
      <c r="AU5" s="745"/>
      <c r="AV5" s="745"/>
      <c r="AW5" s="745"/>
      <c r="AX5" s="745"/>
      <c r="AY5" s="745"/>
      <c r="AZ5" s="745"/>
      <c r="BA5" s="745"/>
      <c r="BB5" s="745"/>
      <c r="BC5" s="745"/>
      <c r="BD5" s="745"/>
      <c r="BE5" s="745"/>
      <c r="BF5" s="746"/>
      <c r="BG5" s="678">
        <v>
31880234</v>
      </c>
      <c r="BH5" s="679"/>
      <c r="BI5" s="679"/>
      <c r="BJ5" s="679"/>
      <c r="BK5" s="679"/>
      <c r="BL5" s="679"/>
      <c r="BM5" s="679"/>
      <c r="BN5" s="680"/>
      <c r="BO5" s="715">
        <v>
100</v>
      </c>
      <c r="BP5" s="715"/>
      <c r="BQ5" s="715"/>
      <c r="BR5" s="715"/>
      <c r="BS5" s="716" t="s">
        <v>
173</v>
      </c>
      <c r="BT5" s="716"/>
      <c r="BU5" s="716"/>
      <c r="BV5" s="716"/>
      <c r="BW5" s="716"/>
      <c r="BX5" s="716"/>
      <c r="BY5" s="716"/>
      <c r="BZ5" s="716"/>
      <c r="CA5" s="716"/>
      <c r="CB5" s="775"/>
      <c r="CD5" s="782" t="s">
        <v>
220</v>
      </c>
      <c r="CE5" s="783"/>
      <c r="CF5" s="783"/>
      <c r="CG5" s="783"/>
      <c r="CH5" s="783"/>
      <c r="CI5" s="783"/>
      <c r="CJ5" s="783"/>
      <c r="CK5" s="783"/>
      <c r="CL5" s="783"/>
      <c r="CM5" s="783"/>
      <c r="CN5" s="783"/>
      <c r="CO5" s="783"/>
      <c r="CP5" s="783"/>
      <c r="CQ5" s="784"/>
      <c r="CR5" s="782" t="s">
        <v>
226</v>
      </c>
      <c r="CS5" s="783"/>
      <c r="CT5" s="783"/>
      <c r="CU5" s="783"/>
      <c r="CV5" s="783"/>
      <c r="CW5" s="783"/>
      <c r="CX5" s="783"/>
      <c r="CY5" s="784"/>
      <c r="CZ5" s="782" t="s">
        <v>
218</v>
      </c>
      <c r="DA5" s="783"/>
      <c r="DB5" s="783"/>
      <c r="DC5" s="784"/>
      <c r="DD5" s="782" t="s">
        <v>
227</v>
      </c>
      <c r="DE5" s="783"/>
      <c r="DF5" s="783"/>
      <c r="DG5" s="783"/>
      <c r="DH5" s="783"/>
      <c r="DI5" s="783"/>
      <c r="DJ5" s="783"/>
      <c r="DK5" s="783"/>
      <c r="DL5" s="783"/>
      <c r="DM5" s="783"/>
      <c r="DN5" s="783"/>
      <c r="DO5" s="783"/>
      <c r="DP5" s="784"/>
      <c r="DQ5" s="782" t="s">
        <v>
228</v>
      </c>
      <c r="DR5" s="783"/>
      <c r="DS5" s="783"/>
      <c r="DT5" s="783"/>
      <c r="DU5" s="783"/>
      <c r="DV5" s="783"/>
      <c r="DW5" s="783"/>
      <c r="DX5" s="783"/>
      <c r="DY5" s="783"/>
      <c r="DZ5" s="783"/>
      <c r="EA5" s="783"/>
      <c r="EB5" s="783"/>
      <c r="EC5" s="784"/>
    </row>
    <row r="6" spans="2:143" ht="11.25" customHeight="1" x14ac:dyDescent="0.2">
      <c r="B6" s="675" t="s">
        <v>
229</v>
      </c>
      <c r="C6" s="676"/>
      <c r="D6" s="676"/>
      <c r="E6" s="676"/>
      <c r="F6" s="676"/>
      <c r="G6" s="676"/>
      <c r="H6" s="676"/>
      <c r="I6" s="676"/>
      <c r="J6" s="676"/>
      <c r="K6" s="676"/>
      <c r="L6" s="676"/>
      <c r="M6" s="676"/>
      <c r="N6" s="676"/>
      <c r="O6" s="676"/>
      <c r="P6" s="676"/>
      <c r="Q6" s="677"/>
      <c r="R6" s="678">
        <v>
384312</v>
      </c>
      <c r="S6" s="679"/>
      <c r="T6" s="679"/>
      <c r="U6" s="679"/>
      <c r="V6" s="679"/>
      <c r="W6" s="679"/>
      <c r="X6" s="679"/>
      <c r="Y6" s="680"/>
      <c r="Z6" s="715">
        <v>
0.4</v>
      </c>
      <c r="AA6" s="715"/>
      <c r="AB6" s="715"/>
      <c r="AC6" s="715"/>
      <c r="AD6" s="716">
        <v>
384312</v>
      </c>
      <c r="AE6" s="716"/>
      <c r="AF6" s="716"/>
      <c r="AG6" s="716"/>
      <c r="AH6" s="716"/>
      <c r="AI6" s="716"/>
      <c r="AJ6" s="716"/>
      <c r="AK6" s="716"/>
      <c r="AL6" s="681">
        <v>
0.6</v>
      </c>
      <c r="AM6" s="682"/>
      <c r="AN6" s="682"/>
      <c r="AO6" s="717"/>
      <c r="AP6" s="675" t="s">
        <v>
230</v>
      </c>
      <c r="AQ6" s="676"/>
      <c r="AR6" s="676"/>
      <c r="AS6" s="676"/>
      <c r="AT6" s="676"/>
      <c r="AU6" s="676"/>
      <c r="AV6" s="676"/>
      <c r="AW6" s="676"/>
      <c r="AX6" s="676"/>
      <c r="AY6" s="676"/>
      <c r="AZ6" s="676"/>
      <c r="BA6" s="676"/>
      <c r="BB6" s="676"/>
      <c r="BC6" s="676"/>
      <c r="BD6" s="676"/>
      <c r="BE6" s="676"/>
      <c r="BF6" s="677"/>
      <c r="BG6" s="678">
        <v>
31880234</v>
      </c>
      <c r="BH6" s="679"/>
      <c r="BI6" s="679"/>
      <c r="BJ6" s="679"/>
      <c r="BK6" s="679"/>
      <c r="BL6" s="679"/>
      <c r="BM6" s="679"/>
      <c r="BN6" s="680"/>
      <c r="BO6" s="715">
        <v>
100</v>
      </c>
      <c r="BP6" s="715"/>
      <c r="BQ6" s="715"/>
      <c r="BR6" s="715"/>
      <c r="BS6" s="716" t="s">
        <v>
173</v>
      </c>
      <c r="BT6" s="716"/>
      <c r="BU6" s="716"/>
      <c r="BV6" s="716"/>
      <c r="BW6" s="716"/>
      <c r="BX6" s="716"/>
      <c r="BY6" s="716"/>
      <c r="BZ6" s="716"/>
      <c r="CA6" s="716"/>
      <c r="CB6" s="775"/>
      <c r="CD6" s="736" t="s">
        <v>
231</v>
      </c>
      <c r="CE6" s="737"/>
      <c r="CF6" s="737"/>
      <c r="CG6" s="737"/>
      <c r="CH6" s="737"/>
      <c r="CI6" s="737"/>
      <c r="CJ6" s="737"/>
      <c r="CK6" s="737"/>
      <c r="CL6" s="737"/>
      <c r="CM6" s="737"/>
      <c r="CN6" s="737"/>
      <c r="CO6" s="737"/>
      <c r="CP6" s="737"/>
      <c r="CQ6" s="738"/>
      <c r="CR6" s="678">
        <v>
620736</v>
      </c>
      <c r="CS6" s="679"/>
      <c r="CT6" s="679"/>
      <c r="CU6" s="679"/>
      <c r="CV6" s="679"/>
      <c r="CW6" s="679"/>
      <c r="CX6" s="679"/>
      <c r="CY6" s="680"/>
      <c r="CZ6" s="778">
        <v>
0.6</v>
      </c>
      <c r="DA6" s="749"/>
      <c r="DB6" s="749"/>
      <c r="DC6" s="781"/>
      <c r="DD6" s="684" t="s">
        <v>
173</v>
      </c>
      <c r="DE6" s="679"/>
      <c r="DF6" s="679"/>
      <c r="DG6" s="679"/>
      <c r="DH6" s="679"/>
      <c r="DI6" s="679"/>
      <c r="DJ6" s="679"/>
      <c r="DK6" s="679"/>
      <c r="DL6" s="679"/>
      <c r="DM6" s="679"/>
      <c r="DN6" s="679"/>
      <c r="DO6" s="679"/>
      <c r="DP6" s="680"/>
      <c r="DQ6" s="684">
        <v>
620736</v>
      </c>
      <c r="DR6" s="679"/>
      <c r="DS6" s="679"/>
      <c r="DT6" s="679"/>
      <c r="DU6" s="679"/>
      <c r="DV6" s="679"/>
      <c r="DW6" s="679"/>
      <c r="DX6" s="679"/>
      <c r="DY6" s="679"/>
      <c r="DZ6" s="679"/>
      <c r="EA6" s="679"/>
      <c r="EB6" s="679"/>
      <c r="EC6" s="722"/>
    </row>
    <row r="7" spans="2:143" ht="11.25" customHeight="1" x14ac:dyDescent="0.2">
      <c r="B7" s="675" t="s">
        <v>
232</v>
      </c>
      <c r="C7" s="676"/>
      <c r="D7" s="676"/>
      <c r="E7" s="676"/>
      <c r="F7" s="676"/>
      <c r="G7" s="676"/>
      <c r="H7" s="676"/>
      <c r="I7" s="676"/>
      <c r="J7" s="676"/>
      <c r="K7" s="676"/>
      <c r="L7" s="676"/>
      <c r="M7" s="676"/>
      <c r="N7" s="676"/>
      <c r="O7" s="676"/>
      <c r="P7" s="676"/>
      <c r="Q7" s="677"/>
      <c r="R7" s="678">
        <v>
81508</v>
      </c>
      <c r="S7" s="679"/>
      <c r="T7" s="679"/>
      <c r="U7" s="679"/>
      <c r="V7" s="679"/>
      <c r="W7" s="679"/>
      <c r="X7" s="679"/>
      <c r="Y7" s="680"/>
      <c r="Z7" s="715">
        <v>
0.1</v>
      </c>
      <c r="AA7" s="715"/>
      <c r="AB7" s="715"/>
      <c r="AC7" s="715"/>
      <c r="AD7" s="716">
        <v>
81508</v>
      </c>
      <c r="AE7" s="716"/>
      <c r="AF7" s="716"/>
      <c r="AG7" s="716"/>
      <c r="AH7" s="716"/>
      <c r="AI7" s="716"/>
      <c r="AJ7" s="716"/>
      <c r="AK7" s="716"/>
      <c r="AL7" s="681">
        <v>
0.1</v>
      </c>
      <c r="AM7" s="682"/>
      <c r="AN7" s="682"/>
      <c r="AO7" s="717"/>
      <c r="AP7" s="675" t="s">
        <v>
233</v>
      </c>
      <c r="AQ7" s="676"/>
      <c r="AR7" s="676"/>
      <c r="AS7" s="676"/>
      <c r="AT7" s="676"/>
      <c r="AU7" s="676"/>
      <c r="AV7" s="676"/>
      <c r="AW7" s="676"/>
      <c r="AX7" s="676"/>
      <c r="AY7" s="676"/>
      <c r="AZ7" s="676"/>
      <c r="BA7" s="676"/>
      <c r="BB7" s="676"/>
      <c r="BC7" s="676"/>
      <c r="BD7" s="676"/>
      <c r="BE7" s="676"/>
      <c r="BF7" s="677"/>
      <c r="BG7" s="678">
        <v>
29048341</v>
      </c>
      <c r="BH7" s="679"/>
      <c r="BI7" s="679"/>
      <c r="BJ7" s="679"/>
      <c r="BK7" s="679"/>
      <c r="BL7" s="679"/>
      <c r="BM7" s="679"/>
      <c r="BN7" s="680"/>
      <c r="BO7" s="715">
        <v>
91.1</v>
      </c>
      <c r="BP7" s="715"/>
      <c r="BQ7" s="715"/>
      <c r="BR7" s="715"/>
      <c r="BS7" s="716" t="s">
        <v>
234</v>
      </c>
      <c r="BT7" s="716"/>
      <c r="BU7" s="716"/>
      <c r="BV7" s="716"/>
      <c r="BW7" s="716"/>
      <c r="BX7" s="716"/>
      <c r="BY7" s="716"/>
      <c r="BZ7" s="716"/>
      <c r="CA7" s="716"/>
      <c r="CB7" s="775"/>
      <c r="CD7" s="711" t="s">
        <v>
235</v>
      </c>
      <c r="CE7" s="712"/>
      <c r="CF7" s="712"/>
      <c r="CG7" s="712"/>
      <c r="CH7" s="712"/>
      <c r="CI7" s="712"/>
      <c r="CJ7" s="712"/>
      <c r="CK7" s="712"/>
      <c r="CL7" s="712"/>
      <c r="CM7" s="712"/>
      <c r="CN7" s="712"/>
      <c r="CO7" s="712"/>
      <c r="CP7" s="712"/>
      <c r="CQ7" s="713"/>
      <c r="CR7" s="678">
        <v>
12987565</v>
      </c>
      <c r="CS7" s="679"/>
      <c r="CT7" s="679"/>
      <c r="CU7" s="679"/>
      <c r="CV7" s="679"/>
      <c r="CW7" s="679"/>
      <c r="CX7" s="679"/>
      <c r="CY7" s="680"/>
      <c r="CZ7" s="715">
        <v>
13.2</v>
      </c>
      <c r="DA7" s="715"/>
      <c r="DB7" s="715"/>
      <c r="DC7" s="715"/>
      <c r="DD7" s="684">
        <v>
731478</v>
      </c>
      <c r="DE7" s="679"/>
      <c r="DF7" s="679"/>
      <c r="DG7" s="679"/>
      <c r="DH7" s="679"/>
      <c r="DI7" s="679"/>
      <c r="DJ7" s="679"/>
      <c r="DK7" s="679"/>
      <c r="DL7" s="679"/>
      <c r="DM7" s="679"/>
      <c r="DN7" s="679"/>
      <c r="DO7" s="679"/>
      <c r="DP7" s="680"/>
      <c r="DQ7" s="684">
        <v>
11975043</v>
      </c>
      <c r="DR7" s="679"/>
      <c r="DS7" s="679"/>
      <c r="DT7" s="679"/>
      <c r="DU7" s="679"/>
      <c r="DV7" s="679"/>
      <c r="DW7" s="679"/>
      <c r="DX7" s="679"/>
      <c r="DY7" s="679"/>
      <c r="DZ7" s="679"/>
      <c r="EA7" s="679"/>
      <c r="EB7" s="679"/>
      <c r="EC7" s="722"/>
    </row>
    <row r="8" spans="2:143" ht="11.25" customHeight="1" x14ac:dyDescent="0.2">
      <c r="B8" s="675" t="s">
        <v>
236</v>
      </c>
      <c r="C8" s="676"/>
      <c r="D8" s="676"/>
      <c r="E8" s="676"/>
      <c r="F8" s="676"/>
      <c r="G8" s="676"/>
      <c r="H8" s="676"/>
      <c r="I8" s="676"/>
      <c r="J8" s="676"/>
      <c r="K8" s="676"/>
      <c r="L8" s="676"/>
      <c r="M8" s="676"/>
      <c r="N8" s="676"/>
      <c r="O8" s="676"/>
      <c r="P8" s="676"/>
      <c r="Q8" s="677"/>
      <c r="R8" s="678">
        <v>
408038</v>
      </c>
      <c r="S8" s="679"/>
      <c r="T8" s="679"/>
      <c r="U8" s="679"/>
      <c r="V8" s="679"/>
      <c r="W8" s="679"/>
      <c r="X8" s="679"/>
      <c r="Y8" s="680"/>
      <c r="Z8" s="715">
        <v>
0.4</v>
      </c>
      <c r="AA8" s="715"/>
      <c r="AB8" s="715"/>
      <c r="AC8" s="715"/>
      <c r="AD8" s="716">
        <v>
408038</v>
      </c>
      <c r="AE8" s="716"/>
      <c r="AF8" s="716"/>
      <c r="AG8" s="716"/>
      <c r="AH8" s="716"/>
      <c r="AI8" s="716"/>
      <c r="AJ8" s="716"/>
      <c r="AK8" s="716"/>
      <c r="AL8" s="681">
        <v>
0.7</v>
      </c>
      <c r="AM8" s="682"/>
      <c r="AN8" s="682"/>
      <c r="AO8" s="717"/>
      <c r="AP8" s="675" t="s">
        <v>
237</v>
      </c>
      <c r="AQ8" s="676"/>
      <c r="AR8" s="676"/>
      <c r="AS8" s="676"/>
      <c r="AT8" s="676"/>
      <c r="AU8" s="676"/>
      <c r="AV8" s="676"/>
      <c r="AW8" s="676"/>
      <c r="AX8" s="676"/>
      <c r="AY8" s="676"/>
      <c r="AZ8" s="676"/>
      <c r="BA8" s="676"/>
      <c r="BB8" s="676"/>
      <c r="BC8" s="676"/>
      <c r="BD8" s="676"/>
      <c r="BE8" s="676"/>
      <c r="BF8" s="677"/>
      <c r="BG8" s="678">
        <v>
359325</v>
      </c>
      <c r="BH8" s="679"/>
      <c r="BI8" s="679"/>
      <c r="BJ8" s="679"/>
      <c r="BK8" s="679"/>
      <c r="BL8" s="679"/>
      <c r="BM8" s="679"/>
      <c r="BN8" s="680"/>
      <c r="BO8" s="715">
        <v>
1.1000000000000001</v>
      </c>
      <c r="BP8" s="715"/>
      <c r="BQ8" s="715"/>
      <c r="BR8" s="715"/>
      <c r="BS8" s="684" t="s">
        <v>
136</v>
      </c>
      <c r="BT8" s="679"/>
      <c r="BU8" s="679"/>
      <c r="BV8" s="679"/>
      <c r="BW8" s="679"/>
      <c r="BX8" s="679"/>
      <c r="BY8" s="679"/>
      <c r="BZ8" s="679"/>
      <c r="CA8" s="679"/>
      <c r="CB8" s="722"/>
      <c r="CD8" s="711" t="s">
        <v>
238</v>
      </c>
      <c r="CE8" s="712"/>
      <c r="CF8" s="712"/>
      <c r="CG8" s="712"/>
      <c r="CH8" s="712"/>
      <c r="CI8" s="712"/>
      <c r="CJ8" s="712"/>
      <c r="CK8" s="712"/>
      <c r="CL8" s="712"/>
      <c r="CM8" s="712"/>
      <c r="CN8" s="712"/>
      <c r="CO8" s="712"/>
      <c r="CP8" s="712"/>
      <c r="CQ8" s="713"/>
      <c r="CR8" s="678">
        <v>
33313984</v>
      </c>
      <c r="CS8" s="679"/>
      <c r="CT8" s="679"/>
      <c r="CU8" s="679"/>
      <c r="CV8" s="679"/>
      <c r="CW8" s="679"/>
      <c r="CX8" s="679"/>
      <c r="CY8" s="680"/>
      <c r="CZ8" s="715">
        <v>
33.9</v>
      </c>
      <c r="DA8" s="715"/>
      <c r="DB8" s="715"/>
      <c r="DC8" s="715"/>
      <c r="DD8" s="684">
        <v>
2493818</v>
      </c>
      <c r="DE8" s="679"/>
      <c r="DF8" s="679"/>
      <c r="DG8" s="679"/>
      <c r="DH8" s="679"/>
      <c r="DI8" s="679"/>
      <c r="DJ8" s="679"/>
      <c r="DK8" s="679"/>
      <c r="DL8" s="679"/>
      <c r="DM8" s="679"/>
      <c r="DN8" s="679"/>
      <c r="DO8" s="679"/>
      <c r="DP8" s="680"/>
      <c r="DQ8" s="684">
        <v>
20991752</v>
      </c>
      <c r="DR8" s="679"/>
      <c r="DS8" s="679"/>
      <c r="DT8" s="679"/>
      <c r="DU8" s="679"/>
      <c r="DV8" s="679"/>
      <c r="DW8" s="679"/>
      <c r="DX8" s="679"/>
      <c r="DY8" s="679"/>
      <c r="DZ8" s="679"/>
      <c r="EA8" s="679"/>
      <c r="EB8" s="679"/>
      <c r="EC8" s="722"/>
    </row>
    <row r="9" spans="2:143" ht="11.25" customHeight="1" x14ac:dyDescent="0.2">
      <c r="B9" s="675" t="s">
        <v>
239</v>
      </c>
      <c r="C9" s="676"/>
      <c r="D9" s="676"/>
      <c r="E9" s="676"/>
      <c r="F9" s="676"/>
      <c r="G9" s="676"/>
      <c r="H9" s="676"/>
      <c r="I9" s="676"/>
      <c r="J9" s="676"/>
      <c r="K9" s="676"/>
      <c r="L9" s="676"/>
      <c r="M9" s="676"/>
      <c r="N9" s="676"/>
      <c r="O9" s="676"/>
      <c r="P9" s="676"/>
      <c r="Q9" s="677"/>
      <c r="R9" s="678">
        <v>
254638</v>
      </c>
      <c r="S9" s="679"/>
      <c r="T9" s="679"/>
      <c r="U9" s="679"/>
      <c r="V9" s="679"/>
      <c r="W9" s="679"/>
      <c r="X9" s="679"/>
      <c r="Y9" s="680"/>
      <c r="Z9" s="715">
        <v>
0.3</v>
      </c>
      <c r="AA9" s="715"/>
      <c r="AB9" s="715"/>
      <c r="AC9" s="715"/>
      <c r="AD9" s="716">
        <v>
254638</v>
      </c>
      <c r="AE9" s="716"/>
      <c r="AF9" s="716"/>
      <c r="AG9" s="716"/>
      <c r="AH9" s="716"/>
      <c r="AI9" s="716"/>
      <c r="AJ9" s="716"/>
      <c r="AK9" s="716"/>
      <c r="AL9" s="681">
        <v>
0.4</v>
      </c>
      <c r="AM9" s="682"/>
      <c r="AN9" s="682"/>
      <c r="AO9" s="717"/>
      <c r="AP9" s="675" t="s">
        <v>
240</v>
      </c>
      <c r="AQ9" s="676"/>
      <c r="AR9" s="676"/>
      <c r="AS9" s="676"/>
      <c r="AT9" s="676"/>
      <c r="AU9" s="676"/>
      <c r="AV9" s="676"/>
      <c r="AW9" s="676"/>
      <c r="AX9" s="676"/>
      <c r="AY9" s="676"/>
      <c r="AZ9" s="676"/>
      <c r="BA9" s="676"/>
      <c r="BB9" s="676"/>
      <c r="BC9" s="676"/>
      <c r="BD9" s="676"/>
      <c r="BE9" s="676"/>
      <c r="BF9" s="677"/>
      <c r="BG9" s="678">
        <v>
28689016</v>
      </c>
      <c r="BH9" s="679"/>
      <c r="BI9" s="679"/>
      <c r="BJ9" s="679"/>
      <c r="BK9" s="679"/>
      <c r="BL9" s="679"/>
      <c r="BM9" s="679"/>
      <c r="BN9" s="680"/>
      <c r="BO9" s="715">
        <v>
90</v>
      </c>
      <c r="BP9" s="715"/>
      <c r="BQ9" s="715"/>
      <c r="BR9" s="715"/>
      <c r="BS9" s="684" t="s">
        <v>
173</v>
      </c>
      <c r="BT9" s="679"/>
      <c r="BU9" s="679"/>
      <c r="BV9" s="679"/>
      <c r="BW9" s="679"/>
      <c r="BX9" s="679"/>
      <c r="BY9" s="679"/>
      <c r="BZ9" s="679"/>
      <c r="CA9" s="679"/>
      <c r="CB9" s="722"/>
      <c r="CD9" s="711" t="s">
        <v>
241</v>
      </c>
      <c r="CE9" s="712"/>
      <c r="CF9" s="712"/>
      <c r="CG9" s="712"/>
      <c r="CH9" s="712"/>
      <c r="CI9" s="712"/>
      <c r="CJ9" s="712"/>
      <c r="CK9" s="712"/>
      <c r="CL9" s="712"/>
      <c r="CM9" s="712"/>
      <c r="CN9" s="712"/>
      <c r="CO9" s="712"/>
      <c r="CP9" s="712"/>
      <c r="CQ9" s="713"/>
      <c r="CR9" s="678">
        <v>
6892732</v>
      </c>
      <c r="CS9" s="679"/>
      <c r="CT9" s="679"/>
      <c r="CU9" s="679"/>
      <c r="CV9" s="679"/>
      <c r="CW9" s="679"/>
      <c r="CX9" s="679"/>
      <c r="CY9" s="680"/>
      <c r="CZ9" s="715">
        <v>
7</v>
      </c>
      <c r="DA9" s="715"/>
      <c r="DB9" s="715"/>
      <c r="DC9" s="715"/>
      <c r="DD9" s="684">
        <v>
342645</v>
      </c>
      <c r="DE9" s="679"/>
      <c r="DF9" s="679"/>
      <c r="DG9" s="679"/>
      <c r="DH9" s="679"/>
      <c r="DI9" s="679"/>
      <c r="DJ9" s="679"/>
      <c r="DK9" s="679"/>
      <c r="DL9" s="679"/>
      <c r="DM9" s="679"/>
      <c r="DN9" s="679"/>
      <c r="DO9" s="679"/>
      <c r="DP9" s="680"/>
      <c r="DQ9" s="684">
        <v>
5625250</v>
      </c>
      <c r="DR9" s="679"/>
      <c r="DS9" s="679"/>
      <c r="DT9" s="679"/>
      <c r="DU9" s="679"/>
      <c r="DV9" s="679"/>
      <c r="DW9" s="679"/>
      <c r="DX9" s="679"/>
      <c r="DY9" s="679"/>
      <c r="DZ9" s="679"/>
      <c r="EA9" s="679"/>
      <c r="EB9" s="679"/>
      <c r="EC9" s="722"/>
    </row>
    <row r="10" spans="2:143" ht="11.25" customHeight="1" x14ac:dyDescent="0.2">
      <c r="B10" s="675" t="s">
        <v>
242</v>
      </c>
      <c r="C10" s="676"/>
      <c r="D10" s="676"/>
      <c r="E10" s="676"/>
      <c r="F10" s="676"/>
      <c r="G10" s="676"/>
      <c r="H10" s="676"/>
      <c r="I10" s="676"/>
      <c r="J10" s="676"/>
      <c r="K10" s="676"/>
      <c r="L10" s="676"/>
      <c r="M10" s="676"/>
      <c r="N10" s="676"/>
      <c r="O10" s="676"/>
      <c r="P10" s="676"/>
      <c r="Q10" s="677"/>
      <c r="R10" s="678" t="s">
        <v>
234</v>
      </c>
      <c r="S10" s="679"/>
      <c r="T10" s="679"/>
      <c r="U10" s="679"/>
      <c r="V10" s="679"/>
      <c r="W10" s="679"/>
      <c r="X10" s="679"/>
      <c r="Y10" s="680"/>
      <c r="Z10" s="715" t="s">
        <v>
234</v>
      </c>
      <c r="AA10" s="715"/>
      <c r="AB10" s="715"/>
      <c r="AC10" s="715"/>
      <c r="AD10" s="716" t="s">
        <v>
136</v>
      </c>
      <c r="AE10" s="716"/>
      <c r="AF10" s="716"/>
      <c r="AG10" s="716"/>
      <c r="AH10" s="716"/>
      <c r="AI10" s="716"/>
      <c r="AJ10" s="716"/>
      <c r="AK10" s="716"/>
      <c r="AL10" s="681" t="s">
        <v>
136</v>
      </c>
      <c r="AM10" s="682"/>
      <c r="AN10" s="682"/>
      <c r="AO10" s="717"/>
      <c r="AP10" s="675" t="s">
        <v>
243</v>
      </c>
      <c r="AQ10" s="676"/>
      <c r="AR10" s="676"/>
      <c r="AS10" s="676"/>
      <c r="AT10" s="676"/>
      <c r="AU10" s="676"/>
      <c r="AV10" s="676"/>
      <c r="AW10" s="676"/>
      <c r="AX10" s="676"/>
      <c r="AY10" s="676"/>
      <c r="AZ10" s="676"/>
      <c r="BA10" s="676"/>
      <c r="BB10" s="676"/>
      <c r="BC10" s="676"/>
      <c r="BD10" s="676"/>
      <c r="BE10" s="676"/>
      <c r="BF10" s="677"/>
      <c r="BG10" s="678" t="s">
        <v>
173</v>
      </c>
      <c r="BH10" s="679"/>
      <c r="BI10" s="679"/>
      <c r="BJ10" s="679"/>
      <c r="BK10" s="679"/>
      <c r="BL10" s="679"/>
      <c r="BM10" s="679"/>
      <c r="BN10" s="680"/>
      <c r="BO10" s="715" t="s">
        <v>
173</v>
      </c>
      <c r="BP10" s="715"/>
      <c r="BQ10" s="715"/>
      <c r="BR10" s="715"/>
      <c r="BS10" s="684" t="s">
        <v>
234</v>
      </c>
      <c r="BT10" s="679"/>
      <c r="BU10" s="679"/>
      <c r="BV10" s="679"/>
      <c r="BW10" s="679"/>
      <c r="BX10" s="679"/>
      <c r="BY10" s="679"/>
      <c r="BZ10" s="679"/>
      <c r="CA10" s="679"/>
      <c r="CB10" s="722"/>
      <c r="CD10" s="711" t="s">
        <v>
244</v>
      </c>
      <c r="CE10" s="712"/>
      <c r="CF10" s="712"/>
      <c r="CG10" s="712"/>
      <c r="CH10" s="712"/>
      <c r="CI10" s="712"/>
      <c r="CJ10" s="712"/>
      <c r="CK10" s="712"/>
      <c r="CL10" s="712"/>
      <c r="CM10" s="712"/>
      <c r="CN10" s="712"/>
      <c r="CO10" s="712"/>
      <c r="CP10" s="712"/>
      <c r="CQ10" s="713"/>
      <c r="CR10" s="678">
        <v>
180603</v>
      </c>
      <c r="CS10" s="679"/>
      <c r="CT10" s="679"/>
      <c r="CU10" s="679"/>
      <c r="CV10" s="679"/>
      <c r="CW10" s="679"/>
      <c r="CX10" s="679"/>
      <c r="CY10" s="680"/>
      <c r="CZ10" s="715">
        <v>
0.2</v>
      </c>
      <c r="DA10" s="715"/>
      <c r="DB10" s="715"/>
      <c r="DC10" s="715"/>
      <c r="DD10" s="684" t="s">
        <v>
234</v>
      </c>
      <c r="DE10" s="679"/>
      <c r="DF10" s="679"/>
      <c r="DG10" s="679"/>
      <c r="DH10" s="679"/>
      <c r="DI10" s="679"/>
      <c r="DJ10" s="679"/>
      <c r="DK10" s="679"/>
      <c r="DL10" s="679"/>
      <c r="DM10" s="679"/>
      <c r="DN10" s="679"/>
      <c r="DO10" s="679"/>
      <c r="DP10" s="680"/>
      <c r="DQ10" s="684">
        <v>
143971</v>
      </c>
      <c r="DR10" s="679"/>
      <c r="DS10" s="679"/>
      <c r="DT10" s="679"/>
      <c r="DU10" s="679"/>
      <c r="DV10" s="679"/>
      <c r="DW10" s="679"/>
      <c r="DX10" s="679"/>
      <c r="DY10" s="679"/>
      <c r="DZ10" s="679"/>
      <c r="EA10" s="679"/>
      <c r="EB10" s="679"/>
      <c r="EC10" s="722"/>
    </row>
    <row r="11" spans="2:143" ht="11.25" customHeight="1" x14ac:dyDescent="0.2">
      <c r="B11" s="675" t="s">
        <v>
245</v>
      </c>
      <c r="C11" s="676"/>
      <c r="D11" s="676"/>
      <c r="E11" s="676"/>
      <c r="F11" s="676"/>
      <c r="G11" s="676"/>
      <c r="H11" s="676"/>
      <c r="I11" s="676"/>
      <c r="J11" s="676"/>
      <c r="K11" s="676"/>
      <c r="L11" s="676"/>
      <c r="M11" s="676"/>
      <c r="N11" s="676"/>
      <c r="O11" s="676"/>
      <c r="P11" s="676"/>
      <c r="Q11" s="677"/>
      <c r="R11" s="678">
        <v>
8104339</v>
      </c>
      <c r="S11" s="679"/>
      <c r="T11" s="679"/>
      <c r="U11" s="679"/>
      <c r="V11" s="679"/>
      <c r="W11" s="679"/>
      <c r="X11" s="679"/>
      <c r="Y11" s="680"/>
      <c r="Z11" s="681">
        <v>
8</v>
      </c>
      <c r="AA11" s="682"/>
      <c r="AB11" s="682"/>
      <c r="AC11" s="683"/>
      <c r="AD11" s="684">
        <v>
8104339</v>
      </c>
      <c r="AE11" s="679"/>
      <c r="AF11" s="679"/>
      <c r="AG11" s="679"/>
      <c r="AH11" s="679"/>
      <c r="AI11" s="679"/>
      <c r="AJ11" s="679"/>
      <c r="AK11" s="680"/>
      <c r="AL11" s="681">
        <v>
13</v>
      </c>
      <c r="AM11" s="682"/>
      <c r="AN11" s="682"/>
      <c r="AO11" s="717"/>
      <c r="AP11" s="675" t="s">
        <v>
246</v>
      </c>
      <c r="AQ11" s="676"/>
      <c r="AR11" s="676"/>
      <c r="AS11" s="676"/>
      <c r="AT11" s="676"/>
      <c r="AU11" s="676"/>
      <c r="AV11" s="676"/>
      <c r="AW11" s="676"/>
      <c r="AX11" s="676"/>
      <c r="AY11" s="676"/>
      <c r="AZ11" s="676"/>
      <c r="BA11" s="676"/>
      <c r="BB11" s="676"/>
      <c r="BC11" s="676"/>
      <c r="BD11" s="676"/>
      <c r="BE11" s="676"/>
      <c r="BF11" s="677"/>
      <c r="BG11" s="678" t="s">
        <v>
173</v>
      </c>
      <c r="BH11" s="679"/>
      <c r="BI11" s="679"/>
      <c r="BJ11" s="679"/>
      <c r="BK11" s="679"/>
      <c r="BL11" s="679"/>
      <c r="BM11" s="679"/>
      <c r="BN11" s="680"/>
      <c r="BO11" s="715" t="s">
        <v>
234</v>
      </c>
      <c r="BP11" s="715"/>
      <c r="BQ11" s="715"/>
      <c r="BR11" s="715"/>
      <c r="BS11" s="684" t="s">
        <v>
136</v>
      </c>
      <c r="BT11" s="679"/>
      <c r="BU11" s="679"/>
      <c r="BV11" s="679"/>
      <c r="BW11" s="679"/>
      <c r="BX11" s="679"/>
      <c r="BY11" s="679"/>
      <c r="BZ11" s="679"/>
      <c r="CA11" s="679"/>
      <c r="CB11" s="722"/>
      <c r="CD11" s="711" t="s">
        <v>
247</v>
      </c>
      <c r="CE11" s="712"/>
      <c r="CF11" s="712"/>
      <c r="CG11" s="712"/>
      <c r="CH11" s="712"/>
      <c r="CI11" s="712"/>
      <c r="CJ11" s="712"/>
      <c r="CK11" s="712"/>
      <c r="CL11" s="712"/>
      <c r="CM11" s="712"/>
      <c r="CN11" s="712"/>
      <c r="CO11" s="712"/>
      <c r="CP11" s="712"/>
      <c r="CQ11" s="713"/>
      <c r="CR11" s="678">
        <v>
51018</v>
      </c>
      <c r="CS11" s="679"/>
      <c r="CT11" s="679"/>
      <c r="CU11" s="679"/>
      <c r="CV11" s="679"/>
      <c r="CW11" s="679"/>
      <c r="CX11" s="679"/>
      <c r="CY11" s="680"/>
      <c r="CZ11" s="715">
        <v>
0.1</v>
      </c>
      <c r="DA11" s="715"/>
      <c r="DB11" s="715"/>
      <c r="DC11" s="715"/>
      <c r="DD11" s="684" t="s">
        <v>
173</v>
      </c>
      <c r="DE11" s="679"/>
      <c r="DF11" s="679"/>
      <c r="DG11" s="679"/>
      <c r="DH11" s="679"/>
      <c r="DI11" s="679"/>
      <c r="DJ11" s="679"/>
      <c r="DK11" s="679"/>
      <c r="DL11" s="679"/>
      <c r="DM11" s="679"/>
      <c r="DN11" s="679"/>
      <c r="DO11" s="679"/>
      <c r="DP11" s="680"/>
      <c r="DQ11" s="684">
        <v>
42032</v>
      </c>
      <c r="DR11" s="679"/>
      <c r="DS11" s="679"/>
      <c r="DT11" s="679"/>
      <c r="DU11" s="679"/>
      <c r="DV11" s="679"/>
      <c r="DW11" s="679"/>
      <c r="DX11" s="679"/>
      <c r="DY11" s="679"/>
      <c r="DZ11" s="679"/>
      <c r="EA11" s="679"/>
      <c r="EB11" s="679"/>
      <c r="EC11" s="722"/>
    </row>
    <row r="12" spans="2:143" ht="11.25" customHeight="1" x14ac:dyDescent="0.2">
      <c r="B12" s="675" t="s">
        <v>
248</v>
      </c>
      <c r="C12" s="676"/>
      <c r="D12" s="676"/>
      <c r="E12" s="676"/>
      <c r="F12" s="676"/>
      <c r="G12" s="676"/>
      <c r="H12" s="676"/>
      <c r="I12" s="676"/>
      <c r="J12" s="676"/>
      <c r="K12" s="676"/>
      <c r="L12" s="676"/>
      <c r="M12" s="676"/>
      <c r="N12" s="676"/>
      <c r="O12" s="676"/>
      <c r="P12" s="676"/>
      <c r="Q12" s="677"/>
      <c r="R12" s="678" t="s">
        <v>
173</v>
      </c>
      <c r="S12" s="679"/>
      <c r="T12" s="679"/>
      <c r="U12" s="679"/>
      <c r="V12" s="679"/>
      <c r="W12" s="679"/>
      <c r="X12" s="679"/>
      <c r="Y12" s="680"/>
      <c r="Z12" s="715" t="s">
        <v>
173</v>
      </c>
      <c r="AA12" s="715"/>
      <c r="AB12" s="715"/>
      <c r="AC12" s="715"/>
      <c r="AD12" s="716" t="s">
        <v>
234</v>
      </c>
      <c r="AE12" s="716"/>
      <c r="AF12" s="716"/>
      <c r="AG12" s="716"/>
      <c r="AH12" s="716"/>
      <c r="AI12" s="716"/>
      <c r="AJ12" s="716"/>
      <c r="AK12" s="716"/>
      <c r="AL12" s="681" t="s">
        <v>
173</v>
      </c>
      <c r="AM12" s="682"/>
      <c r="AN12" s="682"/>
      <c r="AO12" s="717"/>
      <c r="AP12" s="675" t="s">
        <v>
249</v>
      </c>
      <c r="AQ12" s="676"/>
      <c r="AR12" s="676"/>
      <c r="AS12" s="676"/>
      <c r="AT12" s="676"/>
      <c r="AU12" s="676"/>
      <c r="AV12" s="676"/>
      <c r="AW12" s="676"/>
      <c r="AX12" s="676"/>
      <c r="AY12" s="676"/>
      <c r="AZ12" s="676"/>
      <c r="BA12" s="676"/>
      <c r="BB12" s="676"/>
      <c r="BC12" s="676"/>
      <c r="BD12" s="676"/>
      <c r="BE12" s="676"/>
      <c r="BF12" s="677"/>
      <c r="BG12" s="678" t="s">
        <v>
234</v>
      </c>
      <c r="BH12" s="679"/>
      <c r="BI12" s="679"/>
      <c r="BJ12" s="679"/>
      <c r="BK12" s="679"/>
      <c r="BL12" s="679"/>
      <c r="BM12" s="679"/>
      <c r="BN12" s="680"/>
      <c r="BO12" s="715" t="s">
        <v>
234</v>
      </c>
      <c r="BP12" s="715"/>
      <c r="BQ12" s="715"/>
      <c r="BR12" s="715"/>
      <c r="BS12" s="684" t="s">
        <v>
136</v>
      </c>
      <c r="BT12" s="679"/>
      <c r="BU12" s="679"/>
      <c r="BV12" s="679"/>
      <c r="BW12" s="679"/>
      <c r="BX12" s="679"/>
      <c r="BY12" s="679"/>
      <c r="BZ12" s="679"/>
      <c r="CA12" s="679"/>
      <c r="CB12" s="722"/>
      <c r="CD12" s="711" t="s">
        <v>
250</v>
      </c>
      <c r="CE12" s="712"/>
      <c r="CF12" s="712"/>
      <c r="CG12" s="712"/>
      <c r="CH12" s="712"/>
      <c r="CI12" s="712"/>
      <c r="CJ12" s="712"/>
      <c r="CK12" s="712"/>
      <c r="CL12" s="712"/>
      <c r="CM12" s="712"/>
      <c r="CN12" s="712"/>
      <c r="CO12" s="712"/>
      <c r="CP12" s="712"/>
      <c r="CQ12" s="713"/>
      <c r="CR12" s="678">
        <v>
3798431</v>
      </c>
      <c r="CS12" s="679"/>
      <c r="CT12" s="679"/>
      <c r="CU12" s="679"/>
      <c r="CV12" s="679"/>
      <c r="CW12" s="679"/>
      <c r="CX12" s="679"/>
      <c r="CY12" s="680"/>
      <c r="CZ12" s="715">
        <v>
3.9</v>
      </c>
      <c r="DA12" s="715"/>
      <c r="DB12" s="715"/>
      <c r="DC12" s="715"/>
      <c r="DD12" s="684">
        <v>
564256</v>
      </c>
      <c r="DE12" s="679"/>
      <c r="DF12" s="679"/>
      <c r="DG12" s="679"/>
      <c r="DH12" s="679"/>
      <c r="DI12" s="679"/>
      <c r="DJ12" s="679"/>
      <c r="DK12" s="679"/>
      <c r="DL12" s="679"/>
      <c r="DM12" s="679"/>
      <c r="DN12" s="679"/>
      <c r="DO12" s="679"/>
      <c r="DP12" s="680"/>
      <c r="DQ12" s="684">
        <v>
1895967</v>
      </c>
      <c r="DR12" s="679"/>
      <c r="DS12" s="679"/>
      <c r="DT12" s="679"/>
      <c r="DU12" s="679"/>
      <c r="DV12" s="679"/>
      <c r="DW12" s="679"/>
      <c r="DX12" s="679"/>
      <c r="DY12" s="679"/>
      <c r="DZ12" s="679"/>
      <c r="EA12" s="679"/>
      <c r="EB12" s="679"/>
      <c r="EC12" s="722"/>
    </row>
    <row r="13" spans="2:143" ht="11.25" customHeight="1" x14ac:dyDescent="0.2">
      <c r="B13" s="675" t="s">
        <v>
251</v>
      </c>
      <c r="C13" s="676"/>
      <c r="D13" s="676"/>
      <c r="E13" s="676"/>
      <c r="F13" s="676"/>
      <c r="G13" s="676"/>
      <c r="H13" s="676"/>
      <c r="I13" s="676"/>
      <c r="J13" s="676"/>
      <c r="K13" s="676"/>
      <c r="L13" s="676"/>
      <c r="M13" s="676"/>
      <c r="N13" s="676"/>
      <c r="O13" s="676"/>
      <c r="P13" s="676"/>
      <c r="Q13" s="677"/>
      <c r="R13" s="678" t="s">
        <v>
234</v>
      </c>
      <c r="S13" s="679"/>
      <c r="T13" s="679"/>
      <c r="U13" s="679"/>
      <c r="V13" s="679"/>
      <c r="W13" s="679"/>
      <c r="X13" s="679"/>
      <c r="Y13" s="680"/>
      <c r="Z13" s="715" t="s">
        <v>
173</v>
      </c>
      <c r="AA13" s="715"/>
      <c r="AB13" s="715"/>
      <c r="AC13" s="715"/>
      <c r="AD13" s="716" t="s">
        <v>
136</v>
      </c>
      <c r="AE13" s="716"/>
      <c r="AF13" s="716"/>
      <c r="AG13" s="716"/>
      <c r="AH13" s="716"/>
      <c r="AI13" s="716"/>
      <c r="AJ13" s="716"/>
      <c r="AK13" s="716"/>
      <c r="AL13" s="681" t="s">
        <v>
136</v>
      </c>
      <c r="AM13" s="682"/>
      <c r="AN13" s="682"/>
      <c r="AO13" s="717"/>
      <c r="AP13" s="675" t="s">
        <v>
252</v>
      </c>
      <c r="AQ13" s="676"/>
      <c r="AR13" s="676"/>
      <c r="AS13" s="676"/>
      <c r="AT13" s="676"/>
      <c r="AU13" s="676"/>
      <c r="AV13" s="676"/>
      <c r="AW13" s="676"/>
      <c r="AX13" s="676"/>
      <c r="AY13" s="676"/>
      <c r="AZ13" s="676"/>
      <c r="BA13" s="676"/>
      <c r="BB13" s="676"/>
      <c r="BC13" s="676"/>
      <c r="BD13" s="676"/>
      <c r="BE13" s="676"/>
      <c r="BF13" s="677"/>
      <c r="BG13" s="678" t="s">
        <v>
136</v>
      </c>
      <c r="BH13" s="679"/>
      <c r="BI13" s="679"/>
      <c r="BJ13" s="679"/>
      <c r="BK13" s="679"/>
      <c r="BL13" s="679"/>
      <c r="BM13" s="679"/>
      <c r="BN13" s="680"/>
      <c r="BO13" s="715" t="s">
        <v>
173</v>
      </c>
      <c r="BP13" s="715"/>
      <c r="BQ13" s="715"/>
      <c r="BR13" s="715"/>
      <c r="BS13" s="684" t="s">
        <v>
136</v>
      </c>
      <c r="BT13" s="679"/>
      <c r="BU13" s="679"/>
      <c r="BV13" s="679"/>
      <c r="BW13" s="679"/>
      <c r="BX13" s="679"/>
      <c r="BY13" s="679"/>
      <c r="BZ13" s="679"/>
      <c r="CA13" s="679"/>
      <c r="CB13" s="722"/>
      <c r="CD13" s="711" t="s">
        <v>
253</v>
      </c>
      <c r="CE13" s="712"/>
      <c r="CF13" s="712"/>
      <c r="CG13" s="712"/>
      <c r="CH13" s="712"/>
      <c r="CI13" s="712"/>
      <c r="CJ13" s="712"/>
      <c r="CK13" s="712"/>
      <c r="CL13" s="712"/>
      <c r="CM13" s="712"/>
      <c r="CN13" s="712"/>
      <c r="CO13" s="712"/>
      <c r="CP13" s="712"/>
      <c r="CQ13" s="713"/>
      <c r="CR13" s="678">
        <v>
16838000</v>
      </c>
      <c r="CS13" s="679"/>
      <c r="CT13" s="679"/>
      <c r="CU13" s="679"/>
      <c r="CV13" s="679"/>
      <c r="CW13" s="679"/>
      <c r="CX13" s="679"/>
      <c r="CY13" s="680"/>
      <c r="CZ13" s="715">
        <v>
17.100000000000001</v>
      </c>
      <c r="DA13" s="715"/>
      <c r="DB13" s="715"/>
      <c r="DC13" s="715"/>
      <c r="DD13" s="684">
        <v>
10836021</v>
      </c>
      <c r="DE13" s="679"/>
      <c r="DF13" s="679"/>
      <c r="DG13" s="679"/>
      <c r="DH13" s="679"/>
      <c r="DI13" s="679"/>
      <c r="DJ13" s="679"/>
      <c r="DK13" s="679"/>
      <c r="DL13" s="679"/>
      <c r="DM13" s="679"/>
      <c r="DN13" s="679"/>
      <c r="DO13" s="679"/>
      <c r="DP13" s="680"/>
      <c r="DQ13" s="684">
        <v>
8542305</v>
      </c>
      <c r="DR13" s="679"/>
      <c r="DS13" s="679"/>
      <c r="DT13" s="679"/>
      <c r="DU13" s="679"/>
      <c r="DV13" s="679"/>
      <c r="DW13" s="679"/>
      <c r="DX13" s="679"/>
      <c r="DY13" s="679"/>
      <c r="DZ13" s="679"/>
      <c r="EA13" s="679"/>
      <c r="EB13" s="679"/>
      <c r="EC13" s="722"/>
    </row>
    <row r="14" spans="2:143" ht="11.25" customHeight="1" x14ac:dyDescent="0.2">
      <c r="B14" s="675" t="s">
        <v>
254</v>
      </c>
      <c r="C14" s="676"/>
      <c r="D14" s="676"/>
      <c r="E14" s="676"/>
      <c r="F14" s="676"/>
      <c r="G14" s="676"/>
      <c r="H14" s="676"/>
      <c r="I14" s="676"/>
      <c r="J14" s="676"/>
      <c r="K14" s="676"/>
      <c r="L14" s="676"/>
      <c r="M14" s="676"/>
      <c r="N14" s="676"/>
      <c r="O14" s="676"/>
      <c r="P14" s="676"/>
      <c r="Q14" s="677"/>
      <c r="R14" s="678">
        <v>
115346</v>
      </c>
      <c r="S14" s="679"/>
      <c r="T14" s="679"/>
      <c r="U14" s="679"/>
      <c r="V14" s="679"/>
      <c r="W14" s="679"/>
      <c r="X14" s="679"/>
      <c r="Y14" s="680"/>
      <c r="Z14" s="715">
        <v>
0.1</v>
      </c>
      <c r="AA14" s="715"/>
      <c r="AB14" s="715"/>
      <c r="AC14" s="715"/>
      <c r="AD14" s="716">
        <v>
115346</v>
      </c>
      <c r="AE14" s="716"/>
      <c r="AF14" s="716"/>
      <c r="AG14" s="716"/>
      <c r="AH14" s="716"/>
      <c r="AI14" s="716"/>
      <c r="AJ14" s="716"/>
      <c r="AK14" s="716"/>
      <c r="AL14" s="681">
        <v>
0.2</v>
      </c>
      <c r="AM14" s="682"/>
      <c r="AN14" s="682"/>
      <c r="AO14" s="717"/>
      <c r="AP14" s="675" t="s">
        <v>
255</v>
      </c>
      <c r="AQ14" s="676"/>
      <c r="AR14" s="676"/>
      <c r="AS14" s="676"/>
      <c r="AT14" s="676"/>
      <c r="AU14" s="676"/>
      <c r="AV14" s="676"/>
      <c r="AW14" s="676"/>
      <c r="AX14" s="676"/>
      <c r="AY14" s="676"/>
      <c r="AZ14" s="676"/>
      <c r="BA14" s="676"/>
      <c r="BB14" s="676"/>
      <c r="BC14" s="676"/>
      <c r="BD14" s="676"/>
      <c r="BE14" s="676"/>
      <c r="BF14" s="677"/>
      <c r="BG14" s="678">
        <v>
60457</v>
      </c>
      <c r="BH14" s="679"/>
      <c r="BI14" s="679"/>
      <c r="BJ14" s="679"/>
      <c r="BK14" s="679"/>
      <c r="BL14" s="679"/>
      <c r="BM14" s="679"/>
      <c r="BN14" s="680"/>
      <c r="BO14" s="715">
        <v>
0.2</v>
      </c>
      <c r="BP14" s="715"/>
      <c r="BQ14" s="715"/>
      <c r="BR14" s="715"/>
      <c r="BS14" s="684" t="s">
        <v>
234</v>
      </c>
      <c r="BT14" s="679"/>
      <c r="BU14" s="679"/>
      <c r="BV14" s="679"/>
      <c r="BW14" s="679"/>
      <c r="BX14" s="679"/>
      <c r="BY14" s="679"/>
      <c r="BZ14" s="679"/>
      <c r="CA14" s="679"/>
      <c r="CB14" s="722"/>
      <c r="CD14" s="711" t="s">
        <v>
256</v>
      </c>
      <c r="CE14" s="712"/>
      <c r="CF14" s="712"/>
      <c r="CG14" s="712"/>
      <c r="CH14" s="712"/>
      <c r="CI14" s="712"/>
      <c r="CJ14" s="712"/>
      <c r="CK14" s="712"/>
      <c r="CL14" s="712"/>
      <c r="CM14" s="712"/>
      <c r="CN14" s="712"/>
      <c r="CO14" s="712"/>
      <c r="CP14" s="712"/>
      <c r="CQ14" s="713"/>
      <c r="CR14" s="678">
        <v>
817880</v>
      </c>
      <c r="CS14" s="679"/>
      <c r="CT14" s="679"/>
      <c r="CU14" s="679"/>
      <c r="CV14" s="679"/>
      <c r="CW14" s="679"/>
      <c r="CX14" s="679"/>
      <c r="CY14" s="680"/>
      <c r="CZ14" s="715">
        <v>
0.8</v>
      </c>
      <c r="DA14" s="715"/>
      <c r="DB14" s="715"/>
      <c r="DC14" s="715"/>
      <c r="DD14" s="684">
        <v>
410973</v>
      </c>
      <c r="DE14" s="679"/>
      <c r="DF14" s="679"/>
      <c r="DG14" s="679"/>
      <c r="DH14" s="679"/>
      <c r="DI14" s="679"/>
      <c r="DJ14" s="679"/>
      <c r="DK14" s="679"/>
      <c r="DL14" s="679"/>
      <c r="DM14" s="679"/>
      <c r="DN14" s="679"/>
      <c r="DO14" s="679"/>
      <c r="DP14" s="680"/>
      <c r="DQ14" s="684">
        <v>
811110</v>
      </c>
      <c r="DR14" s="679"/>
      <c r="DS14" s="679"/>
      <c r="DT14" s="679"/>
      <c r="DU14" s="679"/>
      <c r="DV14" s="679"/>
      <c r="DW14" s="679"/>
      <c r="DX14" s="679"/>
      <c r="DY14" s="679"/>
      <c r="DZ14" s="679"/>
      <c r="EA14" s="679"/>
      <c r="EB14" s="679"/>
      <c r="EC14" s="722"/>
    </row>
    <row r="15" spans="2:143" ht="11.25" customHeight="1" x14ac:dyDescent="0.2">
      <c r="B15" s="675" t="s">
        <v>
257</v>
      </c>
      <c r="C15" s="676"/>
      <c r="D15" s="676"/>
      <c r="E15" s="676"/>
      <c r="F15" s="676"/>
      <c r="G15" s="676"/>
      <c r="H15" s="676"/>
      <c r="I15" s="676"/>
      <c r="J15" s="676"/>
      <c r="K15" s="676"/>
      <c r="L15" s="676"/>
      <c r="M15" s="676"/>
      <c r="N15" s="676"/>
      <c r="O15" s="676"/>
      <c r="P15" s="676"/>
      <c r="Q15" s="677"/>
      <c r="R15" s="678" t="s">
        <v>
234</v>
      </c>
      <c r="S15" s="679"/>
      <c r="T15" s="679"/>
      <c r="U15" s="679"/>
      <c r="V15" s="679"/>
      <c r="W15" s="679"/>
      <c r="X15" s="679"/>
      <c r="Y15" s="680"/>
      <c r="Z15" s="715" t="s">
        <v>
234</v>
      </c>
      <c r="AA15" s="715"/>
      <c r="AB15" s="715"/>
      <c r="AC15" s="715"/>
      <c r="AD15" s="716" t="s">
        <v>
173</v>
      </c>
      <c r="AE15" s="716"/>
      <c r="AF15" s="716"/>
      <c r="AG15" s="716"/>
      <c r="AH15" s="716"/>
      <c r="AI15" s="716"/>
      <c r="AJ15" s="716"/>
      <c r="AK15" s="716"/>
      <c r="AL15" s="681" t="s">
        <v>
173</v>
      </c>
      <c r="AM15" s="682"/>
      <c r="AN15" s="682"/>
      <c r="AO15" s="717"/>
      <c r="AP15" s="675" t="s">
        <v>
258</v>
      </c>
      <c r="AQ15" s="676"/>
      <c r="AR15" s="676"/>
      <c r="AS15" s="676"/>
      <c r="AT15" s="676"/>
      <c r="AU15" s="676"/>
      <c r="AV15" s="676"/>
      <c r="AW15" s="676"/>
      <c r="AX15" s="676"/>
      <c r="AY15" s="676"/>
      <c r="AZ15" s="676"/>
      <c r="BA15" s="676"/>
      <c r="BB15" s="676"/>
      <c r="BC15" s="676"/>
      <c r="BD15" s="676"/>
      <c r="BE15" s="676"/>
      <c r="BF15" s="677"/>
      <c r="BG15" s="678">
        <v>
2771436</v>
      </c>
      <c r="BH15" s="679"/>
      <c r="BI15" s="679"/>
      <c r="BJ15" s="679"/>
      <c r="BK15" s="679"/>
      <c r="BL15" s="679"/>
      <c r="BM15" s="679"/>
      <c r="BN15" s="680"/>
      <c r="BO15" s="715">
        <v>
8.6999999999999993</v>
      </c>
      <c r="BP15" s="715"/>
      <c r="BQ15" s="715"/>
      <c r="BR15" s="715"/>
      <c r="BS15" s="684" t="s">
        <v>
173</v>
      </c>
      <c r="BT15" s="679"/>
      <c r="BU15" s="679"/>
      <c r="BV15" s="679"/>
      <c r="BW15" s="679"/>
      <c r="BX15" s="679"/>
      <c r="BY15" s="679"/>
      <c r="BZ15" s="679"/>
      <c r="CA15" s="679"/>
      <c r="CB15" s="722"/>
      <c r="CD15" s="711" t="s">
        <v>
259</v>
      </c>
      <c r="CE15" s="712"/>
      <c r="CF15" s="712"/>
      <c r="CG15" s="712"/>
      <c r="CH15" s="712"/>
      <c r="CI15" s="712"/>
      <c r="CJ15" s="712"/>
      <c r="CK15" s="712"/>
      <c r="CL15" s="712"/>
      <c r="CM15" s="712"/>
      <c r="CN15" s="712"/>
      <c r="CO15" s="712"/>
      <c r="CP15" s="712"/>
      <c r="CQ15" s="713"/>
      <c r="CR15" s="678">
        <v>
21985083</v>
      </c>
      <c r="CS15" s="679"/>
      <c r="CT15" s="679"/>
      <c r="CU15" s="679"/>
      <c r="CV15" s="679"/>
      <c r="CW15" s="679"/>
      <c r="CX15" s="679"/>
      <c r="CY15" s="680"/>
      <c r="CZ15" s="715">
        <v>
22.4</v>
      </c>
      <c r="DA15" s="715"/>
      <c r="DB15" s="715"/>
      <c r="DC15" s="715"/>
      <c r="DD15" s="684">
        <v>
11614926</v>
      </c>
      <c r="DE15" s="679"/>
      <c r="DF15" s="679"/>
      <c r="DG15" s="679"/>
      <c r="DH15" s="679"/>
      <c r="DI15" s="679"/>
      <c r="DJ15" s="679"/>
      <c r="DK15" s="679"/>
      <c r="DL15" s="679"/>
      <c r="DM15" s="679"/>
      <c r="DN15" s="679"/>
      <c r="DO15" s="679"/>
      <c r="DP15" s="680"/>
      <c r="DQ15" s="684">
        <v>
14421172</v>
      </c>
      <c r="DR15" s="679"/>
      <c r="DS15" s="679"/>
      <c r="DT15" s="679"/>
      <c r="DU15" s="679"/>
      <c r="DV15" s="679"/>
      <c r="DW15" s="679"/>
      <c r="DX15" s="679"/>
      <c r="DY15" s="679"/>
      <c r="DZ15" s="679"/>
      <c r="EA15" s="679"/>
      <c r="EB15" s="679"/>
      <c r="EC15" s="722"/>
    </row>
    <row r="16" spans="2:143" ht="11.25" customHeight="1" x14ac:dyDescent="0.2">
      <c r="B16" s="675" t="s">
        <v>
260</v>
      </c>
      <c r="C16" s="676"/>
      <c r="D16" s="676"/>
      <c r="E16" s="676"/>
      <c r="F16" s="676"/>
      <c r="G16" s="676"/>
      <c r="H16" s="676"/>
      <c r="I16" s="676"/>
      <c r="J16" s="676"/>
      <c r="K16" s="676"/>
      <c r="L16" s="676"/>
      <c r="M16" s="676"/>
      <c r="N16" s="676"/>
      <c r="O16" s="676"/>
      <c r="P16" s="676"/>
      <c r="Q16" s="677"/>
      <c r="R16" s="678">
        <v>
40759</v>
      </c>
      <c r="S16" s="679"/>
      <c r="T16" s="679"/>
      <c r="U16" s="679"/>
      <c r="V16" s="679"/>
      <c r="W16" s="679"/>
      <c r="X16" s="679"/>
      <c r="Y16" s="680"/>
      <c r="Z16" s="715">
        <v>
0</v>
      </c>
      <c r="AA16" s="715"/>
      <c r="AB16" s="715"/>
      <c r="AC16" s="715"/>
      <c r="AD16" s="716">
        <v>
40759</v>
      </c>
      <c r="AE16" s="716"/>
      <c r="AF16" s="716"/>
      <c r="AG16" s="716"/>
      <c r="AH16" s="716"/>
      <c r="AI16" s="716"/>
      <c r="AJ16" s="716"/>
      <c r="AK16" s="716"/>
      <c r="AL16" s="681">
        <v>
0.1</v>
      </c>
      <c r="AM16" s="682"/>
      <c r="AN16" s="682"/>
      <c r="AO16" s="717"/>
      <c r="AP16" s="675" t="s">
        <v>
261</v>
      </c>
      <c r="AQ16" s="676"/>
      <c r="AR16" s="676"/>
      <c r="AS16" s="676"/>
      <c r="AT16" s="676"/>
      <c r="AU16" s="676"/>
      <c r="AV16" s="676"/>
      <c r="AW16" s="676"/>
      <c r="AX16" s="676"/>
      <c r="AY16" s="676"/>
      <c r="AZ16" s="676"/>
      <c r="BA16" s="676"/>
      <c r="BB16" s="676"/>
      <c r="BC16" s="676"/>
      <c r="BD16" s="676"/>
      <c r="BE16" s="676"/>
      <c r="BF16" s="677"/>
      <c r="BG16" s="678" t="s">
        <v>
173</v>
      </c>
      <c r="BH16" s="679"/>
      <c r="BI16" s="679"/>
      <c r="BJ16" s="679"/>
      <c r="BK16" s="679"/>
      <c r="BL16" s="679"/>
      <c r="BM16" s="679"/>
      <c r="BN16" s="680"/>
      <c r="BO16" s="715" t="s">
        <v>
234</v>
      </c>
      <c r="BP16" s="715"/>
      <c r="BQ16" s="715"/>
      <c r="BR16" s="715"/>
      <c r="BS16" s="684" t="s">
        <v>
173</v>
      </c>
      <c r="BT16" s="679"/>
      <c r="BU16" s="679"/>
      <c r="BV16" s="679"/>
      <c r="BW16" s="679"/>
      <c r="BX16" s="679"/>
      <c r="BY16" s="679"/>
      <c r="BZ16" s="679"/>
      <c r="CA16" s="679"/>
      <c r="CB16" s="722"/>
      <c r="CD16" s="711" t="s">
        <v>
262</v>
      </c>
      <c r="CE16" s="712"/>
      <c r="CF16" s="712"/>
      <c r="CG16" s="712"/>
      <c r="CH16" s="712"/>
      <c r="CI16" s="712"/>
      <c r="CJ16" s="712"/>
      <c r="CK16" s="712"/>
      <c r="CL16" s="712"/>
      <c r="CM16" s="712"/>
      <c r="CN16" s="712"/>
      <c r="CO16" s="712"/>
      <c r="CP16" s="712"/>
      <c r="CQ16" s="713"/>
      <c r="CR16" s="678" t="s">
        <v>
136</v>
      </c>
      <c r="CS16" s="679"/>
      <c r="CT16" s="679"/>
      <c r="CU16" s="679"/>
      <c r="CV16" s="679"/>
      <c r="CW16" s="679"/>
      <c r="CX16" s="679"/>
      <c r="CY16" s="680"/>
      <c r="CZ16" s="715" t="s">
        <v>
136</v>
      </c>
      <c r="DA16" s="715"/>
      <c r="DB16" s="715"/>
      <c r="DC16" s="715"/>
      <c r="DD16" s="684" t="s">
        <v>
173</v>
      </c>
      <c r="DE16" s="679"/>
      <c r="DF16" s="679"/>
      <c r="DG16" s="679"/>
      <c r="DH16" s="679"/>
      <c r="DI16" s="679"/>
      <c r="DJ16" s="679"/>
      <c r="DK16" s="679"/>
      <c r="DL16" s="679"/>
      <c r="DM16" s="679"/>
      <c r="DN16" s="679"/>
      <c r="DO16" s="679"/>
      <c r="DP16" s="680"/>
      <c r="DQ16" s="684" t="s">
        <v>
173</v>
      </c>
      <c r="DR16" s="679"/>
      <c r="DS16" s="679"/>
      <c r="DT16" s="679"/>
      <c r="DU16" s="679"/>
      <c r="DV16" s="679"/>
      <c r="DW16" s="679"/>
      <c r="DX16" s="679"/>
      <c r="DY16" s="679"/>
      <c r="DZ16" s="679"/>
      <c r="EA16" s="679"/>
      <c r="EB16" s="679"/>
      <c r="EC16" s="722"/>
    </row>
    <row r="17" spans="2:133" ht="11.25" customHeight="1" x14ac:dyDescent="0.2">
      <c r="B17" s="675" t="s">
        <v>
263</v>
      </c>
      <c r="C17" s="676"/>
      <c r="D17" s="676"/>
      <c r="E17" s="676"/>
      <c r="F17" s="676"/>
      <c r="G17" s="676"/>
      <c r="H17" s="676"/>
      <c r="I17" s="676"/>
      <c r="J17" s="676"/>
      <c r="K17" s="676"/>
      <c r="L17" s="676"/>
      <c r="M17" s="676"/>
      <c r="N17" s="676"/>
      <c r="O17" s="676"/>
      <c r="P17" s="676"/>
      <c r="Q17" s="677"/>
      <c r="R17" s="678">
        <v>
613396</v>
      </c>
      <c r="S17" s="679"/>
      <c r="T17" s="679"/>
      <c r="U17" s="679"/>
      <c r="V17" s="679"/>
      <c r="W17" s="679"/>
      <c r="X17" s="679"/>
      <c r="Y17" s="680"/>
      <c r="Z17" s="715">
        <v>
0.6</v>
      </c>
      <c r="AA17" s="715"/>
      <c r="AB17" s="715"/>
      <c r="AC17" s="715"/>
      <c r="AD17" s="716">
        <v>
613396</v>
      </c>
      <c r="AE17" s="716"/>
      <c r="AF17" s="716"/>
      <c r="AG17" s="716"/>
      <c r="AH17" s="716"/>
      <c r="AI17" s="716"/>
      <c r="AJ17" s="716"/>
      <c r="AK17" s="716"/>
      <c r="AL17" s="681">
        <v>
1</v>
      </c>
      <c r="AM17" s="682"/>
      <c r="AN17" s="682"/>
      <c r="AO17" s="717"/>
      <c r="AP17" s="675" t="s">
        <v>
264</v>
      </c>
      <c r="AQ17" s="676"/>
      <c r="AR17" s="676"/>
      <c r="AS17" s="676"/>
      <c r="AT17" s="676"/>
      <c r="AU17" s="676"/>
      <c r="AV17" s="676"/>
      <c r="AW17" s="676"/>
      <c r="AX17" s="676"/>
      <c r="AY17" s="676"/>
      <c r="AZ17" s="676"/>
      <c r="BA17" s="676"/>
      <c r="BB17" s="676"/>
      <c r="BC17" s="676"/>
      <c r="BD17" s="676"/>
      <c r="BE17" s="676"/>
      <c r="BF17" s="677"/>
      <c r="BG17" s="678" t="s">
        <v>
173</v>
      </c>
      <c r="BH17" s="679"/>
      <c r="BI17" s="679"/>
      <c r="BJ17" s="679"/>
      <c r="BK17" s="679"/>
      <c r="BL17" s="679"/>
      <c r="BM17" s="679"/>
      <c r="BN17" s="680"/>
      <c r="BO17" s="715" t="s">
        <v>
234</v>
      </c>
      <c r="BP17" s="715"/>
      <c r="BQ17" s="715"/>
      <c r="BR17" s="715"/>
      <c r="BS17" s="684" t="s">
        <v>
234</v>
      </c>
      <c r="BT17" s="679"/>
      <c r="BU17" s="679"/>
      <c r="BV17" s="679"/>
      <c r="BW17" s="679"/>
      <c r="BX17" s="679"/>
      <c r="BY17" s="679"/>
      <c r="BZ17" s="679"/>
      <c r="CA17" s="679"/>
      <c r="CB17" s="722"/>
      <c r="CD17" s="711" t="s">
        <v>
265</v>
      </c>
      <c r="CE17" s="712"/>
      <c r="CF17" s="712"/>
      <c r="CG17" s="712"/>
      <c r="CH17" s="712"/>
      <c r="CI17" s="712"/>
      <c r="CJ17" s="712"/>
      <c r="CK17" s="712"/>
      <c r="CL17" s="712"/>
      <c r="CM17" s="712"/>
      <c r="CN17" s="712"/>
      <c r="CO17" s="712"/>
      <c r="CP17" s="712"/>
      <c r="CQ17" s="713"/>
      <c r="CR17" s="678">
        <v>
813936</v>
      </c>
      <c r="CS17" s="679"/>
      <c r="CT17" s="679"/>
      <c r="CU17" s="679"/>
      <c r="CV17" s="679"/>
      <c r="CW17" s="679"/>
      <c r="CX17" s="679"/>
      <c r="CY17" s="680"/>
      <c r="CZ17" s="715">
        <v>
0.8</v>
      </c>
      <c r="DA17" s="715"/>
      <c r="DB17" s="715"/>
      <c r="DC17" s="715"/>
      <c r="DD17" s="684" t="s">
        <v>
234</v>
      </c>
      <c r="DE17" s="679"/>
      <c r="DF17" s="679"/>
      <c r="DG17" s="679"/>
      <c r="DH17" s="679"/>
      <c r="DI17" s="679"/>
      <c r="DJ17" s="679"/>
      <c r="DK17" s="679"/>
      <c r="DL17" s="679"/>
      <c r="DM17" s="679"/>
      <c r="DN17" s="679"/>
      <c r="DO17" s="679"/>
      <c r="DP17" s="680"/>
      <c r="DQ17" s="684">
        <v>
813936</v>
      </c>
      <c r="DR17" s="679"/>
      <c r="DS17" s="679"/>
      <c r="DT17" s="679"/>
      <c r="DU17" s="679"/>
      <c r="DV17" s="679"/>
      <c r="DW17" s="679"/>
      <c r="DX17" s="679"/>
      <c r="DY17" s="679"/>
      <c r="DZ17" s="679"/>
      <c r="EA17" s="679"/>
      <c r="EB17" s="679"/>
      <c r="EC17" s="722"/>
    </row>
    <row r="18" spans="2:133" ht="11.25" customHeight="1" x14ac:dyDescent="0.2">
      <c r="B18" s="675" t="s">
        <v>
266</v>
      </c>
      <c r="C18" s="676"/>
      <c r="D18" s="676"/>
      <c r="E18" s="676"/>
      <c r="F18" s="676"/>
      <c r="G18" s="676"/>
      <c r="H18" s="676"/>
      <c r="I18" s="676"/>
      <c r="J18" s="676"/>
      <c r="K18" s="676"/>
      <c r="L18" s="676"/>
      <c r="M18" s="676"/>
      <c r="N18" s="676"/>
      <c r="O18" s="676"/>
      <c r="P18" s="676"/>
      <c r="Q18" s="677"/>
      <c r="R18" s="678">
        <v>
95479</v>
      </c>
      <c r="S18" s="679"/>
      <c r="T18" s="679"/>
      <c r="U18" s="679"/>
      <c r="V18" s="679"/>
      <c r="W18" s="679"/>
      <c r="X18" s="679"/>
      <c r="Y18" s="680"/>
      <c r="Z18" s="715">
        <v>
0.1</v>
      </c>
      <c r="AA18" s="715"/>
      <c r="AB18" s="715"/>
      <c r="AC18" s="715"/>
      <c r="AD18" s="716">
        <v>
95479</v>
      </c>
      <c r="AE18" s="716"/>
      <c r="AF18" s="716"/>
      <c r="AG18" s="716"/>
      <c r="AH18" s="716"/>
      <c r="AI18" s="716"/>
      <c r="AJ18" s="716"/>
      <c r="AK18" s="716"/>
      <c r="AL18" s="681">
        <v>
0.2</v>
      </c>
      <c r="AM18" s="682"/>
      <c r="AN18" s="682"/>
      <c r="AO18" s="717"/>
      <c r="AP18" s="675" t="s">
        <v>
267</v>
      </c>
      <c r="AQ18" s="676"/>
      <c r="AR18" s="676"/>
      <c r="AS18" s="676"/>
      <c r="AT18" s="676"/>
      <c r="AU18" s="676"/>
      <c r="AV18" s="676"/>
      <c r="AW18" s="676"/>
      <c r="AX18" s="676"/>
      <c r="AY18" s="676"/>
      <c r="AZ18" s="676"/>
      <c r="BA18" s="676"/>
      <c r="BB18" s="676"/>
      <c r="BC18" s="676"/>
      <c r="BD18" s="676"/>
      <c r="BE18" s="676"/>
      <c r="BF18" s="677"/>
      <c r="BG18" s="678" t="s">
        <v>
234</v>
      </c>
      <c r="BH18" s="679"/>
      <c r="BI18" s="679"/>
      <c r="BJ18" s="679"/>
      <c r="BK18" s="679"/>
      <c r="BL18" s="679"/>
      <c r="BM18" s="679"/>
      <c r="BN18" s="680"/>
      <c r="BO18" s="715" t="s">
        <v>
136</v>
      </c>
      <c r="BP18" s="715"/>
      <c r="BQ18" s="715"/>
      <c r="BR18" s="715"/>
      <c r="BS18" s="684" t="s">
        <v>
173</v>
      </c>
      <c r="BT18" s="679"/>
      <c r="BU18" s="679"/>
      <c r="BV18" s="679"/>
      <c r="BW18" s="679"/>
      <c r="BX18" s="679"/>
      <c r="BY18" s="679"/>
      <c r="BZ18" s="679"/>
      <c r="CA18" s="679"/>
      <c r="CB18" s="722"/>
      <c r="CD18" s="711" t="s">
        <v>
268</v>
      </c>
      <c r="CE18" s="712"/>
      <c r="CF18" s="712"/>
      <c r="CG18" s="712"/>
      <c r="CH18" s="712"/>
      <c r="CI18" s="712"/>
      <c r="CJ18" s="712"/>
      <c r="CK18" s="712"/>
      <c r="CL18" s="712"/>
      <c r="CM18" s="712"/>
      <c r="CN18" s="712"/>
      <c r="CO18" s="712"/>
      <c r="CP18" s="712"/>
      <c r="CQ18" s="713"/>
      <c r="CR18" s="678" t="s">
        <v>
173</v>
      </c>
      <c r="CS18" s="679"/>
      <c r="CT18" s="679"/>
      <c r="CU18" s="679"/>
      <c r="CV18" s="679"/>
      <c r="CW18" s="679"/>
      <c r="CX18" s="679"/>
      <c r="CY18" s="680"/>
      <c r="CZ18" s="715" t="s">
        <v>
173</v>
      </c>
      <c r="DA18" s="715"/>
      <c r="DB18" s="715"/>
      <c r="DC18" s="715"/>
      <c r="DD18" s="684" t="s">
        <v>
136</v>
      </c>
      <c r="DE18" s="679"/>
      <c r="DF18" s="679"/>
      <c r="DG18" s="679"/>
      <c r="DH18" s="679"/>
      <c r="DI18" s="679"/>
      <c r="DJ18" s="679"/>
      <c r="DK18" s="679"/>
      <c r="DL18" s="679"/>
      <c r="DM18" s="679"/>
      <c r="DN18" s="679"/>
      <c r="DO18" s="679"/>
      <c r="DP18" s="680"/>
      <c r="DQ18" s="684" t="s">
        <v>
173</v>
      </c>
      <c r="DR18" s="679"/>
      <c r="DS18" s="679"/>
      <c r="DT18" s="679"/>
      <c r="DU18" s="679"/>
      <c r="DV18" s="679"/>
      <c r="DW18" s="679"/>
      <c r="DX18" s="679"/>
      <c r="DY18" s="679"/>
      <c r="DZ18" s="679"/>
      <c r="EA18" s="679"/>
      <c r="EB18" s="679"/>
      <c r="EC18" s="722"/>
    </row>
    <row r="19" spans="2:133" ht="11.25" customHeight="1" x14ac:dyDescent="0.2">
      <c r="B19" s="675" t="s">
        <v>
269</v>
      </c>
      <c r="C19" s="676"/>
      <c r="D19" s="676"/>
      <c r="E19" s="676"/>
      <c r="F19" s="676"/>
      <c r="G19" s="676"/>
      <c r="H19" s="676"/>
      <c r="I19" s="676"/>
      <c r="J19" s="676"/>
      <c r="K19" s="676"/>
      <c r="L19" s="676"/>
      <c r="M19" s="676"/>
      <c r="N19" s="676"/>
      <c r="O19" s="676"/>
      <c r="P19" s="676"/>
      <c r="Q19" s="677"/>
      <c r="R19" s="678">
        <v>
19602</v>
      </c>
      <c r="S19" s="679"/>
      <c r="T19" s="679"/>
      <c r="U19" s="679"/>
      <c r="V19" s="679"/>
      <c r="W19" s="679"/>
      <c r="X19" s="679"/>
      <c r="Y19" s="680"/>
      <c r="Z19" s="715">
        <v>
0</v>
      </c>
      <c r="AA19" s="715"/>
      <c r="AB19" s="715"/>
      <c r="AC19" s="715"/>
      <c r="AD19" s="716">
        <v>
19602</v>
      </c>
      <c r="AE19" s="716"/>
      <c r="AF19" s="716"/>
      <c r="AG19" s="716"/>
      <c r="AH19" s="716"/>
      <c r="AI19" s="716"/>
      <c r="AJ19" s="716"/>
      <c r="AK19" s="716"/>
      <c r="AL19" s="681">
        <v>
0</v>
      </c>
      <c r="AM19" s="682"/>
      <c r="AN19" s="682"/>
      <c r="AO19" s="717"/>
      <c r="AP19" s="675" t="s">
        <v>
270</v>
      </c>
      <c r="AQ19" s="676"/>
      <c r="AR19" s="676"/>
      <c r="AS19" s="676"/>
      <c r="AT19" s="676"/>
      <c r="AU19" s="676"/>
      <c r="AV19" s="676"/>
      <c r="AW19" s="676"/>
      <c r="AX19" s="676"/>
      <c r="AY19" s="676"/>
      <c r="AZ19" s="676"/>
      <c r="BA19" s="676"/>
      <c r="BB19" s="676"/>
      <c r="BC19" s="676"/>
      <c r="BD19" s="676"/>
      <c r="BE19" s="676"/>
      <c r="BF19" s="677"/>
      <c r="BG19" s="678">
        <v>
2558</v>
      </c>
      <c r="BH19" s="679"/>
      <c r="BI19" s="679"/>
      <c r="BJ19" s="679"/>
      <c r="BK19" s="679"/>
      <c r="BL19" s="679"/>
      <c r="BM19" s="679"/>
      <c r="BN19" s="680"/>
      <c r="BO19" s="715">
        <v>
0</v>
      </c>
      <c r="BP19" s="715"/>
      <c r="BQ19" s="715"/>
      <c r="BR19" s="715"/>
      <c r="BS19" s="684" t="s">
        <v>
136</v>
      </c>
      <c r="BT19" s="679"/>
      <c r="BU19" s="679"/>
      <c r="BV19" s="679"/>
      <c r="BW19" s="679"/>
      <c r="BX19" s="679"/>
      <c r="BY19" s="679"/>
      <c r="BZ19" s="679"/>
      <c r="CA19" s="679"/>
      <c r="CB19" s="722"/>
      <c r="CD19" s="711" t="s">
        <v>
271</v>
      </c>
      <c r="CE19" s="712"/>
      <c r="CF19" s="712"/>
      <c r="CG19" s="712"/>
      <c r="CH19" s="712"/>
      <c r="CI19" s="712"/>
      <c r="CJ19" s="712"/>
      <c r="CK19" s="712"/>
      <c r="CL19" s="712"/>
      <c r="CM19" s="712"/>
      <c r="CN19" s="712"/>
      <c r="CO19" s="712"/>
      <c r="CP19" s="712"/>
      <c r="CQ19" s="713"/>
      <c r="CR19" s="678" t="s">
        <v>
234</v>
      </c>
      <c r="CS19" s="679"/>
      <c r="CT19" s="679"/>
      <c r="CU19" s="679"/>
      <c r="CV19" s="679"/>
      <c r="CW19" s="679"/>
      <c r="CX19" s="679"/>
      <c r="CY19" s="680"/>
      <c r="CZ19" s="715" t="s">
        <v>
234</v>
      </c>
      <c r="DA19" s="715"/>
      <c r="DB19" s="715"/>
      <c r="DC19" s="715"/>
      <c r="DD19" s="684" t="s">
        <v>
234</v>
      </c>
      <c r="DE19" s="679"/>
      <c r="DF19" s="679"/>
      <c r="DG19" s="679"/>
      <c r="DH19" s="679"/>
      <c r="DI19" s="679"/>
      <c r="DJ19" s="679"/>
      <c r="DK19" s="679"/>
      <c r="DL19" s="679"/>
      <c r="DM19" s="679"/>
      <c r="DN19" s="679"/>
      <c r="DO19" s="679"/>
      <c r="DP19" s="680"/>
      <c r="DQ19" s="684" t="s">
        <v>
234</v>
      </c>
      <c r="DR19" s="679"/>
      <c r="DS19" s="679"/>
      <c r="DT19" s="679"/>
      <c r="DU19" s="679"/>
      <c r="DV19" s="679"/>
      <c r="DW19" s="679"/>
      <c r="DX19" s="679"/>
      <c r="DY19" s="679"/>
      <c r="DZ19" s="679"/>
      <c r="EA19" s="679"/>
      <c r="EB19" s="679"/>
      <c r="EC19" s="722"/>
    </row>
    <row r="20" spans="2:133" ht="11.25" customHeight="1" x14ac:dyDescent="0.2">
      <c r="B20" s="675" t="s">
        <v>
272</v>
      </c>
      <c r="C20" s="676"/>
      <c r="D20" s="676"/>
      <c r="E20" s="676"/>
      <c r="F20" s="676"/>
      <c r="G20" s="676"/>
      <c r="H20" s="676"/>
      <c r="I20" s="676"/>
      <c r="J20" s="676"/>
      <c r="K20" s="676"/>
      <c r="L20" s="676"/>
      <c r="M20" s="676"/>
      <c r="N20" s="676"/>
      <c r="O20" s="676"/>
      <c r="P20" s="676"/>
      <c r="Q20" s="677"/>
      <c r="R20" s="678">
        <v>
392</v>
      </c>
      <c r="S20" s="679"/>
      <c r="T20" s="679"/>
      <c r="U20" s="679"/>
      <c r="V20" s="679"/>
      <c r="W20" s="679"/>
      <c r="X20" s="679"/>
      <c r="Y20" s="680"/>
      <c r="Z20" s="715">
        <v>
0</v>
      </c>
      <c r="AA20" s="715"/>
      <c r="AB20" s="715"/>
      <c r="AC20" s="715"/>
      <c r="AD20" s="716">
        <v>
392</v>
      </c>
      <c r="AE20" s="716"/>
      <c r="AF20" s="716"/>
      <c r="AG20" s="716"/>
      <c r="AH20" s="716"/>
      <c r="AI20" s="716"/>
      <c r="AJ20" s="716"/>
      <c r="AK20" s="716"/>
      <c r="AL20" s="681">
        <v>
0</v>
      </c>
      <c r="AM20" s="682"/>
      <c r="AN20" s="682"/>
      <c r="AO20" s="717"/>
      <c r="AP20" s="675" t="s">
        <v>
273</v>
      </c>
      <c r="AQ20" s="676"/>
      <c r="AR20" s="676"/>
      <c r="AS20" s="676"/>
      <c r="AT20" s="676"/>
      <c r="AU20" s="676"/>
      <c r="AV20" s="676"/>
      <c r="AW20" s="676"/>
      <c r="AX20" s="676"/>
      <c r="AY20" s="676"/>
      <c r="AZ20" s="676"/>
      <c r="BA20" s="676"/>
      <c r="BB20" s="676"/>
      <c r="BC20" s="676"/>
      <c r="BD20" s="676"/>
      <c r="BE20" s="676"/>
      <c r="BF20" s="677"/>
      <c r="BG20" s="678">
        <v>
2558</v>
      </c>
      <c r="BH20" s="679"/>
      <c r="BI20" s="679"/>
      <c r="BJ20" s="679"/>
      <c r="BK20" s="679"/>
      <c r="BL20" s="679"/>
      <c r="BM20" s="679"/>
      <c r="BN20" s="680"/>
      <c r="BO20" s="715">
        <v>
0</v>
      </c>
      <c r="BP20" s="715"/>
      <c r="BQ20" s="715"/>
      <c r="BR20" s="715"/>
      <c r="BS20" s="684" t="s">
        <v>
173</v>
      </c>
      <c r="BT20" s="679"/>
      <c r="BU20" s="679"/>
      <c r="BV20" s="679"/>
      <c r="BW20" s="679"/>
      <c r="BX20" s="679"/>
      <c r="BY20" s="679"/>
      <c r="BZ20" s="679"/>
      <c r="CA20" s="679"/>
      <c r="CB20" s="722"/>
      <c r="CD20" s="711" t="s">
        <v>
274</v>
      </c>
      <c r="CE20" s="712"/>
      <c r="CF20" s="712"/>
      <c r="CG20" s="712"/>
      <c r="CH20" s="712"/>
      <c r="CI20" s="712"/>
      <c r="CJ20" s="712"/>
      <c r="CK20" s="712"/>
      <c r="CL20" s="712"/>
      <c r="CM20" s="712"/>
      <c r="CN20" s="712"/>
      <c r="CO20" s="712"/>
      <c r="CP20" s="712"/>
      <c r="CQ20" s="713"/>
      <c r="CR20" s="678">
        <v>
98299968</v>
      </c>
      <c r="CS20" s="679"/>
      <c r="CT20" s="679"/>
      <c r="CU20" s="679"/>
      <c r="CV20" s="679"/>
      <c r="CW20" s="679"/>
      <c r="CX20" s="679"/>
      <c r="CY20" s="680"/>
      <c r="CZ20" s="715">
        <v>
100</v>
      </c>
      <c r="DA20" s="715"/>
      <c r="DB20" s="715"/>
      <c r="DC20" s="715"/>
      <c r="DD20" s="684">
        <v>
26994117</v>
      </c>
      <c r="DE20" s="679"/>
      <c r="DF20" s="679"/>
      <c r="DG20" s="679"/>
      <c r="DH20" s="679"/>
      <c r="DI20" s="679"/>
      <c r="DJ20" s="679"/>
      <c r="DK20" s="679"/>
      <c r="DL20" s="679"/>
      <c r="DM20" s="679"/>
      <c r="DN20" s="679"/>
      <c r="DO20" s="679"/>
      <c r="DP20" s="680"/>
      <c r="DQ20" s="684">
        <v>
65883274</v>
      </c>
      <c r="DR20" s="679"/>
      <c r="DS20" s="679"/>
      <c r="DT20" s="679"/>
      <c r="DU20" s="679"/>
      <c r="DV20" s="679"/>
      <c r="DW20" s="679"/>
      <c r="DX20" s="679"/>
      <c r="DY20" s="679"/>
      <c r="DZ20" s="679"/>
      <c r="EA20" s="679"/>
      <c r="EB20" s="679"/>
      <c r="EC20" s="722"/>
    </row>
    <row r="21" spans="2:133" ht="11.25" customHeight="1" x14ac:dyDescent="0.2">
      <c r="B21" s="675" t="s">
        <v>
275</v>
      </c>
      <c r="C21" s="676"/>
      <c r="D21" s="676"/>
      <c r="E21" s="676"/>
      <c r="F21" s="676"/>
      <c r="G21" s="676"/>
      <c r="H21" s="676"/>
      <c r="I21" s="676"/>
      <c r="J21" s="676"/>
      <c r="K21" s="676"/>
      <c r="L21" s="676"/>
      <c r="M21" s="676"/>
      <c r="N21" s="676"/>
      <c r="O21" s="676"/>
      <c r="P21" s="676"/>
      <c r="Q21" s="677"/>
      <c r="R21" s="678">
        <v>
497923</v>
      </c>
      <c r="S21" s="679"/>
      <c r="T21" s="679"/>
      <c r="U21" s="679"/>
      <c r="V21" s="679"/>
      <c r="W21" s="679"/>
      <c r="X21" s="679"/>
      <c r="Y21" s="680"/>
      <c r="Z21" s="715">
        <v>
0.5</v>
      </c>
      <c r="AA21" s="715"/>
      <c r="AB21" s="715"/>
      <c r="AC21" s="715"/>
      <c r="AD21" s="716">
        <v>
497923</v>
      </c>
      <c r="AE21" s="716"/>
      <c r="AF21" s="716"/>
      <c r="AG21" s="716"/>
      <c r="AH21" s="716"/>
      <c r="AI21" s="716"/>
      <c r="AJ21" s="716"/>
      <c r="AK21" s="716"/>
      <c r="AL21" s="681">
        <v>
0.8</v>
      </c>
      <c r="AM21" s="682"/>
      <c r="AN21" s="682"/>
      <c r="AO21" s="717"/>
      <c r="AP21" s="772" t="s">
        <v>
276</v>
      </c>
      <c r="AQ21" s="780"/>
      <c r="AR21" s="780"/>
      <c r="AS21" s="780"/>
      <c r="AT21" s="780"/>
      <c r="AU21" s="780"/>
      <c r="AV21" s="780"/>
      <c r="AW21" s="780"/>
      <c r="AX21" s="780"/>
      <c r="AY21" s="780"/>
      <c r="AZ21" s="780"/>
      <c r="BA21" s="780"/>
      <c r="BB21" s="780"/>
      <c r="BC21" s="780"/>
      <c r="BD21" s="780"/>
      <c r="BE21" s="780"/>
      <c r="BF21" s="774"/>
      <c r="BG21" s="678">
        <v>
2558</v>
      </c>
      <c r="BH21" s="679"/>
      <c r="BI21" s="679"/>
      <c r="BJ21" s="679"/>
      <c r="BK21" s="679"/>
      <c r="BL21" s="679"/>
      <c r="BM21" s="679"/>
      <c r="BN21" s="680"/>
      <c r="BO21" s="715">
        <v>
0</v>
      </c>
      <c r="BP21" s="715"/>
      <c r="BQ21" s="715"/>
      <c r="BR21" s="715"/>
      <c r="BS21" s="684" t="s">
        <v>
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277</v>
      </c>
      <c r="C22" s="676"/>
      <c r="D22" s="676"/>
      <c r="E22" s="676"/>
      <c r="F22" s="676"/>
      <c r="G22" s="676"/>
      <c r="H22" s="676"/>
      <c r="I22" s="676"/>
      <c r="J22" s="676"/>
      <c r="K22" s="676"/>
      <c r="L22" s="676"/>
      <c r="M22" s="676"/>
      <c r="N22" s="676"/>
      <c r="O22" s="676"/>
      <c r="P22" s="676"/>
      <c r="Q22" s="677"/>
      <c r="R22" s="678" t="s">
        <v>
173</v>
      </c>
      <c r="S22" s="679"/>
      <c r="T22" s="679"/>
      <c r="U22" s="679"/>
      <c r="V22" s="679"/>
      <c r="W22" s="679"/>
      <c r="X22" s="679"/>
      <c r="Y22" s="680"/>
      <c r="Z22" s="715" t="s">
        <v>
234</v>
      </c>
      <c r="AA22" s="715"/>
      <c r="AB22" s="715"/>
      <c r="AC22" s="715"/>
      <c r="AD22" s="716" t="s">
        <v>
136</v>
      </c>
      <c r="AE22" s="716"/>
      <c r="AF22" s="716"/>
      <c r="AG22" s="716"/>
      <c r="AH22" s="716"/>
      <c r="AI22" s="716"/>
      <c r="AJ22" s="716"/>
      <c r="AK22" s="716"/>
      <c r="AL22" s="681" t="s">
        <v>
136</v>
      </c>
      <c r="AM22" s="682"/>
      <c r="AN22" s="682"/>
      <c r="AO22" s="717"/>
      <c r="AP22" s="772" t="s">
        <v>
278</v>
      </c>
      <c r="AQ22" s="780"/>
      <c r="AR22" s="780"/>
      <c r="AS22" s="780"/>
      <c r="AT22" s="780"/>
      <c r="AU22" s="780"/>
      <c r="AV22" s="780"/>
      <c r="AW22" s="780"/>
      <c r="AX22" s="780"/>
      <c r="AY22" s="780"/>
      <c r="AZ22" s="780"/>
      <c r="BA22" s="780"/>
      <c r="BB22" s="780"/>
      <c r="BC22" s="780"/>
      <c r="BD22" s="780"/>
      <c r="BE22" s="780"/>
      <c r="BF22" s="774"/>
      <c r="BG22" s="678" t="s">
        <v>
234</v>
      </c>
      <c r="BH22" s="679"/>
      <c r="BI22" s="679"/>
      <c r="BJ22" s="679"/>
      <c r="BK22" s="679"/>
      <c r="BL22" s="679"/>
      <c r="BM22" s="679"/>
      <c r="BN22" s="680"/>
      <c r="BO22" s="715" t="s">
        <v>
136</v>
      </c>
      <c r="BP22" s="715"/>
      <c r="BQ22" s="715"/>
      <c r="BR22" s="715"/>
      <c r="BS22" s="684" t="s">
        <v>
173</v>
      </c>
      <c r="BT22" s="679"/>
      <c r="BU22" s="679"/>
      <c r="BV22" s="679"/>
      <c r="BW22" s="679"/>
      <c r="BX22" s="679"/>
      <c r="BY22" s="679"/>
      <c r="BZ22" s="679"/>
      <c r="CA22" s="679"/>
      <c r="CB22" s="722"/>
      <c r="CD22" s="782" t="s">
        <v>
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280</v>
      </c>
      <c r="C23" s="676"/>
      <c r="D23" s="676"/>
      <c r="E23" s="676"/>
      <c r="F23" s="676"/>
      <c r="G23" s="676"/>
      <c r="H23" s="676"/>
      <c r="I23" s="676"/>
      <c r="J23" s="676"/>
      <c r="K23" s="676"/>
      <c r="L23" s="676"/>
      <c r="M23" s="676"/>
      <c r="N23" s="676"/>
      <c r="O23" s="676"/>
      <c r="P23" s="676"/>
      <c r="Q23" s="677"/>
      <c r="R23" s="678" t="s">
        <v>
234</v>
      </c>
      <c r="S23" s="679"/>
      <c r="T23" s="679"/>
      <c r="U23" s="679"/>
      <c r="V23" s="679"/>
      <c r="W23" s="679"/>
      <c r="X23" s="679"/>
      <c r="Y23" s="680"/>
      <c r="Z23" s="715" t="s">
        <v>
234</v>
      </c>
      <c r="AA23" s="715"/>
      <c r="AB23" s="715"/>
      <c r="AC23" s="715"/>
      <c r="AD23" s="716" t="s">
        <v>
234</v>
      </c>
      <c r="AE23" s="716"/>
      <c r="AF23" s="716"/>
      <c r="AG23" s="716"/>
      <c r="AH23" s="716"/>
      <c r="AI23" s="716"/>
      <c r="AJ23" s="716"/>
      <c r="AK23" s="716"/>
      <c r="AL23" s="681" t="s">
        <v>
234</v>
      </c>
      <c r="AM23" s="682"/>
      <c r="AN23" s="682"/>
      <c r="AO23" s="717"/>
      <c r="AP23" s="772" t="s">
        <v>
281</v>
      </c>
      <c r="AQ23" s="780"/>
      <c r="AR23" s="780"/>
      <c r="AS23" s="780"/>
      <c r="AT23" s="780"/>
      <c r="AU23" s="780"/>
      <c r="AV23" s="780"/>
      <c r="AW23" s="780"/>
      <c r="AX23" s="780"/>
      <c r="AY23" s="780"/>
      <c r="AZ23" s="780"/>
      <c r="BA23" s="780"/>
      <c r="BB23" s="780"/>
      <c r="BC23" s="780"/>
      <c r="BD23" s="780"/>
      <c r="BE23" s="780"/>
      <c r="BF23" s="774"/>
      <c r="BG23" s="678" t="s">
        <v>
173</v>
      </c>
      <c r="BH23" s="679"/>
      <c r="BI23" s="679"/>
      <c r="BJ23" s="679"/>
      <c r="BK23" s="679"/>
      <c r="BL23" s="679"/>
      <c r="BM23" s="679"/>
      <c r="BN23" s="680"/>
      <c r="BO23" s="715" t="s">
        <v>
234</v>
      </c>
      <c r="BP23" s="715"/>
      <c r="BQ23" s="715"/>
      <c r="BR23" s="715"/>
      <c r="BS23" s="684" t="s">
        <v>
173</v>
      </c>
      <c r="BT23" s="679"/>
      <c r="BU23" s="679"/>
      <c r="BV23" s="679"/>
      <c r="BW23" s="679"/>
      <c r="BX23" s="679"/>
      <c r="BY23" s="679"/>
      <c r="BZ23" s="679"/>
      <c r="CA23" s="679"/>
      <c r="CB23" s="722"/>
      <c r="CD23" s="782" t="s">
        <v>
220</v>
      </c>
      <c r="CE23" s="783"/>
      <c r="CF23" s="783"/>
      <c r="CG23" s="783"/>
      <c r="CH23" s="783"/>
      <c r="CI23" s="783"/>
      <c r="CJ23" s="783"/>
      <c r="CK23" s="783"/>
      <c r="CL23" s="783"/>
      <c r="CM23" s="783"/>
      <c r="CN23" s="783"/>
      <c r="CO23" s="783"/>
      <c r="CP23" s="783"/>
      <c r="CQ23" s="784"/>
      <c r="CR23" s="782" t="s">
        <v>
282</v>
      </c>
      <c r="CS23" s="783"/>
      <c r="CT23" s="783"/>
      <c r="CU23" s="783"/>
      <c r="CV23" s="783"/>
      <c r="CW23" s="783"/>
      <c r="CX23" s="783"/>
      <c r="CY23" s="784"/>
      <c r="CZ23" s="782" t="s">
        <v>
283</v>
      </c>
      <c r="DA23" s="783"/>
      <c r="DB23" s="783"/>
      <c r="DC23" s="784"/>
      <c r="DD23" s="782" t="s">
        <v>
284</v>
      </c>
      <c r="DE23" s="783"/>
      <c r="DF23" s="783"/>
      <c r="DG23" s="783"/>
      <c r="DH23" s="783"/>
      <c r="DI23" s="783"/>
      <c r="DJ23" s="783"/>
      <c r="DK23" s="784"/>
      <c r="DL23" s="791" t="s">
        <v>
285</v>
      </c>
      <c r="DM23" s="792"/>
      <c r="DN23" s="792"/>
      <c r="DO23" s="792"/>
      <c r="DP23" s="792"/>
      <c r="DQ23" s="792"/>
      <c r="DR23" s="792"/>
      <c r="DS23" s="792"/>
      <c r="DT23" s="792"/>
      <c r="DU23" s="792"/>
      <c r="DV23" s="793"/>
      <c r="DW23" s="782" t="s">
        <v>
286</v>
      </c>
      <c r="DX23" s="783"/>
      <c r="DY23" s="783"/>
      <c r="DZ23" s="783"/>
      <c r="EA23" s="783"/>
      <c r="EB23" s="783"/>
      <c r="EC23" s="784"/>
    </row>
    <row r="24" spans="2:133" ht="11.25" customHeight="1" x14ac:dyDescent="0.2">
      <c r="B24" s="675" t="s">
        <v>
287</v>
      </c>
      <c r="C24" s="676"/>
      <c r="D24" s="676"/>
      <c r="E24" s="676"/>
      <c r="F24" s="676"/>
      <c r="G24" s="676"/>
      <c r="H24" s="676"/>
      <c r="I24" s="676"/>
      <c r="J24" s="676"/>
      <c r="K24" s="676"/>
      <c r="L24" s="676"/>
      <c r="M24" s="676"/>
      <c r="N24" s="676"/>
      <c r="O24" s="676"/>
      <c r="P24" s="676"/>
      <c r="Q24" s="677"/>
      <c r="R24" s="678" t="s">
        <v>
173</v>
      </c>
      <c r="S24" s="679"/>
      <c r="T24" s="679"/>
      <c r="U24" s="679"/>
      <c r="V24" s="679"/>
      <c r="W24" s="679"/>
      <c r="X24" s="679"/>
      <c r="Y24" s="680"/>
      <c r="Z24" s="715" t="s">
        <v>
234</v>
      </c>
      <c r="AA24" s="715"/>
      <c r="AB24" s="715"/>
      <c r="AC24" s="715"/>
      <c r="AD24" s="716" t="s">
        <v>
136</v>
      </c>
      <c r="AE24" s="716"/>
      <c r="AF24" s="716"/>
      <c r="AG24" s="716"/>
      <c r="AH24" s="716"/>
      <c r="AI24" s="716"/>
      <c r="AJ24" s="716"/>
      <c r="AK24" s="716"/>
      <c r="AL24" s="681" t="s">
        <v>
136</v>
      </c>
      <c r="AM24" s="682"/>
      <c r="AN24" s="682"/>
      <c r="AO24" s="717"/>
      <c r="AP24" s="772" t="s">
        <v>
288</v>
      </c>
      <c r="AQ24" s="780"/>
      <c r="AR24" s="780"/>
      <c r="AS24" s="780"/>
      <c r="AT24" s="780"/>
      <c r="AU24" s="780"/>
      <c r="AV24" s="780"/>
      <c r="AW24" s="780"/>
      <c r="AX24" s="780"/>
      <c r="AY24" s="780"/>
      <c r="AZ24" s="780"/>
      <c r="BA24" s="780"/>
      <c r="BB24" s="780"/>
      <c r="BC24" s="780"/>
      <c r="BD24" s="780"/>
      <c r="BE24" s="780"/>
      <c r="BF24" s="774"/>
      <c r="BG24" s="678" t="s">
        <v>
136</v>
      </c>
      <c r="BH24" s="679"/>
      <c r="BI24" s="679"/>
      <c r="BJ24" s="679"/>
      <c r="BK24" s="679"/>
      <c r="BL24" s="679"/>
      <c r="BM24" s="679"/>
      <c r="BN24" s="680"/>
      <c r="BO24" s="715" t="s">
        <v>
173</v>
      </c>
      <c r="BP24" s="715"/>
      <c r="BQ24" s="715"/>
      <c r="BR24" s="715"/>
      <c r="BS24" s="684" t="s">
        <v>
234</v>
      </c>
      <c r="BT24" s="679"/>
      <c r="BU24" s="679"/>
      <c r="BV24" s="679"/>
      <c r="BW24" s="679"/>
      <c r="BX24" s="679"/>
      <c r="BY24" s="679"/>
      <c r="BZ24" s="679"/>
      <c r="CA24" s="679"/>
      <c r="CB24" s="722"/>
      <c r="CD24" s="736" t="s">
        <v>
289</v>
      </c>
      <c r="CE24" s="737"/>
      <c r="CF24" s="737"/>
      <c r="CG24" s="737"/>
      <c r="CH24" s="737"/>
      <c r="CI24" s="737"/>
      <c r="CJ24" s="737"/>
      <c r="CK24" s="737"/>
      <c r="CL24" s="737"/>
      <c r="CM24" s="737"/>
      <c r="CN24" s="737"/>
      <c r="CO24" s="737"/>
      <c r="CP24" s="737"/>
      <c r="CQ24" s="738"/>
      <c r="CR24" s="733">
        <v>
33485475</v>
      </c>
      <c r="CS24" s="734"/>
      <c r="CT24" s="734"/>
      <c r="CU24" s="734"/>
      <c r="CV24" s="734"/>
      <c r="CW24" s="734"/>
      <c r="CX24" s="734"/>
      <c r="CY24" s="777"/>
      <c r="CZ24" s="778">
        <v>
34.1</v>
      </c>
      <c r="DA24" s="749"/>
      <c r="DB24" s="749"/>
      <c r="DC24" s="781"/>
      <c r="DD24" s="776">
        <v>
23189776</v>
      </c>
      <c r="DE24" s="734"/>
      <c r="DF24" s="734"/>
      <c r="DG24" s="734"/>
      <c r="DH24" s="734"/>
      <c r="DI24" s="734"/>
      <c r="DJ24" s="734"/>
      <c r="DK24" s="777"/>
      <c r="DL24" s="776">
        <v>
22930266</v>
      </c>
      <c r="DM24" s="734"/>
      <c r="DN24" s="734"/>
      <c r="DO24" s="734"/>
      <c r="DP24" s="734"/>
      <c r="DQ24" s="734"/>
      <c r="DR24" s="734"/>
      <c r="DS24" s="734"/>
      <c r="DT24" s="734"/>
      <c r="DU24" s="734"/>
      <c r="DV24" s="777"/>
      <c r="DW24" s="778">
        <v>
36.700000000000003</v>
      </c>
      <c r="DX24" s="749"/>
      <c r="DY24" s="749"/>
      <c r="DZ24" s="749"/>
      <c r="EA24" s="749"/>
      <c r="EB24" s="749"/>
      <c r="EC24" s="779"/>
    </row>
    <row r="25" spans="2:133" ht="11.25" customHeight="1" x14ac:dyDescent="0.2">
      <c r="B25" s="675" t="s">
        <v>
290</v>
      </c>
      <c r="C25" s="676"/>
      <c r="D25" s="676"/>
      <c r="E25" s="676"/>
      <c r="F25" s="676"/>
      <c r="G25" s="676"/>
      <c r="H25" s="676"/>
      <c r="I25" s="676"/>
      <c r="J25" s="676"/>
      <c r="K25" s="676"/>
      <c r="L25" s="676"/>
      <c r="M25" s="676"/>
      <c r="N25" s="676"/>
      <c r="O25" s="676"/>
      <c r="P25" s="676"/>
      <c r="Q25" s="677"/>
      <c r="R25" s="678" t="s">
        <v>
234</v>
      </c>
      <c r="S25" s="679"/>
      <c r="T25" s="679"/>
      <c r="U25" s="679"/>
      <c r="V25" s="679"/>
      <c r="W25" s="679"/>
      <c r="X25" s="679"/>
      <c r="Y25" s="680"/>
      <c r="Z25" s="715" t="s">
        <v>
173</v>
      </c>
      <c r="AA25" s="715"/>
      <c r="AB25" s="715"/>
      <c r="AC25" s="715"/>
      <c r="AD25" s="716" t="s">
        <v>
234</v>
      </c>
      <c r="AE25" s="716"/>
      <c r="AF25" s="716"/>
      <c r="AG25" s="716"/>
      <c r="AH25" s="716"/>
      <c r="AI25" s="716"/>
      <c r="AJ25" s="716"/>
      <c r="AK25" s="716"/>
      <c r="AL25" s="681" t="s">
        <v>
136</v>
      </c>
      <c r="AM25" s="682"/>
      <c r="AN25" s="682"/>
      <c r="AO25" s="717"/>
      <c r="AP25" s="772" t="s">
        <v>
291</v>
      </c>
      <c r="AQ25" s="780"/>
      <c r="AR25" s="780"/>
      <c r="AS25" s="780"/>
      <c r="AT25" s="780"/>
      <c r="AU25" s="780"/>
      <c r="AV25" s="780"/>
      <c r="AW25" s="780"/>
      <c r="AX25" s="780"/>
      <c r="AY25" s="780"/>
      <c r="AZ25" s="780"/>
      <c r="BA25" s="780"/>
      <c r="BB25" s="780"/>
      <c r="BC25" s="780"/>
      <c r="BD25" s="780"/>
      <c r="BE25" s="780"/>
      <c r="BF25" s="774"/>
      <c r="BG25" s="678" t="s">
        <v>
234</v>
      </c>
      <c r="BH25" s="679"/>
      <c r="BI25" s="679"/>
      <c r="BJ25" s="679"/>
      <c r="BK25" s="679"/>
      <c r="BL25" s="679"/>
      <c r="BM25" s="679"/>
      <c r="BN25" s="680"/>
      <c r="BO25" s="715" t="s">
        <v>
136</v>
      </c>
      <c r="BP25" s="715"/>
      <c r="BQ25" s="715"/>
      <c r="BR25" s="715"/>
      <c r="BS25" s="684" t="s">
        <v>
173</v>
      </c>
      <c r="BT25" s="679"/>
      <c r="BU25" s="679"/>
      <c r="BV25" s="679"/>
      <c r="BW25" s="679"/>
      <c r="BX25" s="679"/>
      <c r="BY25" s="679"/>
      <c r="BZ25" s="679"/>
      <c r="CA25" s="679"/>
      <c r="CB25" s="722"/>
      <c r="CD25" s="711" t="s">
        <v>
292</v>
      </c>
      <c r="CE25" s="712"/>
      <c r="CF25" s="712"/>
      <c r="CG25" s="712"/>
      <c r="CH25" s="712"/>
      <c r="CI25" s="712"/>
      <c r="CJ25" s="712"/>
      <c r="CK25" s="712"/>
      <c r="CL25" s="712"/>
      <c r="CM25" s="712"/>
      <c r="CN25" s="712"/>
      <c r="CO25" s="712"/>
      <c r="CP25" s="712"/>
      <c r="CQ25" s="713"/>
      <c r="CR25" s="678">
        <v>
15371389</v>
      </c>
      <c r="CS25" s="697"/>
      <c r="CT25" s="697"/>
      <c r="CU25" s="697"/>
      <c r="CV25" s="697"/>
      <c r="CW25" s="697"/>
      <c r="CX25" s="697"/>
      <c r="CY25" s="698"/>
      <c r="CZ25" s="681">
        <v>
15.6</v>
      </c>
      <c r="DA25" s="699"/>
      <c r="DB25" s="699"/>
      <c r="DC25" s="700"/>
      <c r="DD25" s="684">
        <v>
13988157</v>
      </c>
      <c r="DE25" s="697"/>
      <c r="DF25" s="697"/>
      <c r="DG25" s="697"/>
      <c r="DH25" s="697"/>
      <c r="DI25" s="697"/>
      <c r="DJ25" s="697"/>
      <c r="DK25" s="698"/>
      <c r="DL25" s="684">
        <v>
13728647</v>
      </c>
      <c r="DM25" s="697"/>
      <c r="DN25" s="697"/>
      <c r="DO25" s="697"/>
      <c r="DP25" s="697"/>
      <c r="DQ25" s="697"/>
      <c r="DR25" s="697"/>
      <c r="DS25" s="697"/>
      <c r="DT25" s="697"/>
      <c r="DU25" s="697"/>
      <c r="DV25" s="698"/>
      <c r="DW25" s="681">
        <v>
22</v>
      </c>
      <c r="DX25" s="699"/>
      <c r="DY25" s="699"/>
      <c r="DZ25" s="699"/>
      <c r="EA25" s="699"/>
      <c r="EB25" s="699"/>
      <c r="EC25" s="714"/>
    </row>
    <row r="26" spans="2:133" ht="11.25" customHeight="1" x14ac:dyDescent="0.2">
      <c r="B26" s="675" t="s">
        <v>
293</v>
      </c>
      <c r="C26" s="676"/>
      <c r="D26" s="676"/>
      <c r="E26" s="676"/>
      <c r="F26" s="676"/>
      <c r="G26" s="676"/>
      <c r="H26" s="676"/>
      <c r="I26" s="676"/>
      <c r="J26" s="676"/>
      <c r="K26" s="676"/>
      <c r="L26" s="676"/>
      <c r="M26" s="676"/>
      <c r="N26" s="676"/>
      <c r="O26" s="676"/>
      <c r="P26" s="676"/>
      <c r="Q26" s="677"/>
      <c r="R26" s="678">
        <v>
41885128</v>
      </c>
      <c r="S26" s="679"/>
      <c r="T26" s="679"/>
      <c r="U26" s="679"/>
      <c r="V26" s="679"/>
      <c r="W26" s="679"/>
      <c r="X26" s="679"/>
      <c r="Y26" s="680"/>
      <c r="Z26" s="715">
        <v>
41.4</v>
      </c>
      <c r="AA26" s="715"/>
      <c r="AB26" s="715"/>
      <c r="AC26" s="715"/>
      <c r="AD26" s="716">
        <v>
41885128</v>
      </c>
      <c r="AE26" s="716"/>
      <c r="AF26" s="716"/>
      <c r="AG26" s="716"/>
      <c r="AH26" s="716"/>
      <c r="AI26" s="716"/>
      <c r="AJ26" s="716"/>
      <c r="AK26" s="716"/>
      <c r="AL26" s="681">
        <v>
67.099999999999994</v>
      </c>
      <c r="AM26" s="682"/>
      <c r="AN26" s="682"/>
      <c r="AO26" s="717"/>
      <c r="AP26" s="772" t="s">
        <v>
294</v>
      </c>
      <c r="AQ26" s="773"/>
      <c r="AR26" s="773"/>
      <c r="AS26" s="773"/>
      <c r="AT26" s="773"/>
      <c r="AU26" s="773"/>
      <c r="AV26" s="773"/>
      <c r="AW26" s="773"/>
      <c r="AX26" s="773"/>
      <c r="AY26" s="773"/>
      <c r="AZ26" s="773"/>
      <c r="BA26" s="773"/>
      <c r="BB26" s="773"/>
      <c r="BC26" s="773"/>
      <c r="BD26" s="773"/>
      <c r="BE26" s="773"/>
      <c r="BF26" s="774"/>
      <c r="BG26" s="678" t="s">
        <v>
173</v>
      </c>
      <c r="BH26" s="679"/>
      <c r="BI26" s="679"/>
      <c r="BJ26" s="679"/>
      <c r="BK26" s="679"/>
      <c r="BL26" s="679"/>
      <c r="BM26" s="679"/>
      <c r="BN26" s="680"/>
      <c r="BO26" s="715" t="s">
        <v>
136</v>
      </c>
      <c r="BP26" s="715"/>
      <c r="BQ26" s="715"/>
      <c r="BR26" s="715"/>
      <c r="BS26" s="684" t="s">
        <v>
173</v>
      </c>
      <c r="BT26" s="679"/>
      <c r="BU26" s="679"/>
      <c r="BV26" s="679"/>
      <c r="BW26" s="679"/>
      <c r="BX26" s="679"/>
      <c r="BY26" s="679"/>
      <c r="BZ26" s="679"/>
      <c r="CA26" s="679"/>
      <c r="CB26" s="722"/>
      <c r="CD26" s="711" t="s">
        <v>
295</v>
      </c>
      <c r="CE26" s="712"/>
      <c r="CF26" s="712"/>
      <c r="CG26" s="712"/>
      <c r="CH26" s="712"/>
      <c r="CI26" s="712"/>
      <c r="CJ26" s="712"/>
      <c r="CK26" s="712"/>
      <c r="CL26" s="712"/>
      <c r="CM26" s="712"/>
      <c r="CN26" s="712"/>
      <c r="CO26" s="712"/>
      <c r="CP26" s="712"/>
      <c r="CQ26" s="713"/>
      <c r="CR26" s="678">
        <v>
10006327</v>
      </c>
      <c r="CS26" s="679"/>
      <c r="CT26" s="679"/>
      <c r="CU26" s="679"/>
      <c r="CV26" s="679"/>
      <c r="CW26" s="679"/>
      <c r="CX26" s="679"/>
      <c r="CY26" s="680"/>
      <c r="CZ26" s="681">
        <v>
10.199999999999999</v>
      </c>
      <c r="DA26" s="699"/>
      <c r="DB26" s="699"/>
      <c r="DC26" s="700"/>
      <c r="DD26" s="684">
        <v>
8715644</v>
      </c>
      <c r="DE26" s="679"/>
      <c r="DF26" s="679"/>
      <c r="DG26" s="679"/>
      <c r="DH26" s="679"/>
      <c r="DI26" s="679"/>
      <c r="DJ26" s="679"/>
      <c r="DK26" s="680"/>
      <c r="DL26" s="684" t="s">
        <v>
136</v>
      </c>
      <c r="DM26" s="679"/>
      <c r="DN26" s="679"/>
      <c r="DO26" s="679"/>
      <c r="DP26" s="679"/>
      <c r="DQ26" s="679"/>
      <c r="DR26" s="679"/>
      <c r="DS26" s="679"/>
      <c r="DT26" s="679"/>
      <c r="DU26" s="679"/>
      <c r="DV26" s="680"/>
      <c r="DW26" s="681" t="s">
        <v>
234</v>
      </c>
      <c r="DX26" s="699"/>
      <c r="DY26" s="699"/>
      <c r="DZ26" s="699"/>
      <c r="EA26" s="699"/>
      <c r="EB26" s="699"/>
      <c r="EC26" s="714"/>
    </row>
    <row r="27" spans="2:133" ht="11.25" customHeight="1" x14ac:dyDescent="0.2">
      <c r="B27" s="675" t="s">
        <v>
296</v>
      </c>
      <c r="C27" s="676"/>
      <c r="D27" s="676"/>
      <c r="E27" s="676"/>
      <c r="F27" s="676"/>
      <c r="G27" s="676"/>
      <c r="H27" s="676"/>
      <c r="I27" s="676"/>
      <c r="J27" s="676"/>
      <c r="K27" s="676"/>
      <c r="L27" s="676"/>
      <c r="M27" s="676"/>
      <c r="N27" s="676"/>
      <c r="O27" s="676"/>
      <c r="P27" s="676"/>
      <c r="Q27" s="677"/>
      <c r="R27" s="678">
        <v>
24027</v>
      </c>
      <c r="S27" s="679"/>
      <c r="T27" s="679"/>
      <c r="U27" s="679"/>
      <c r="V27" s="679"/>
      <c r="W27" s="679"/>
      <c r="X27" s="679"/>
      <c r="Y27" s="680"/>
      <c r="Z27" s="715">
        <v>
0</v>
      </c>
      <c r="AA27" s="715"/>
      <c r="AB27" s="715"/>
      <c r="AC27" s="715"/>
      <c r="AD27" s="716">
        <v>
24027</v>
      </c>
      <c r="AE27" s="716"/>
      <c r="AF27" s="716"/>
      <c r="AG27" s="716"/>
      <c r="AH27" s="716"/>
      <c r="AI27" s="716"/>
      <c r="AJ27" s="716"/>
      <c r="AK27" s="716"/>
      <c r="AL27" s="681">
        <v>
0</v>
      </c>
      <c r="AM27" s="682"/>
      <c r="AN27" s="682"/>
      <c r="AO27" s="717"/>
      <c r="AP27" s="675" t="s">
        <v>
297</v>
      </c>
      <c r="AQ27" s="676"/>
      <c r="AR27" s="676"/>
      <c r="AS27" s="676"/>
      <c r="AT27" s="676"/>
      <c r="AU27" s="676"/>
      <c r="AV27" s="676"/>
      <c r="AW27" s="676"/>
      <c r="AX27" s="676"/>
      <c r="AY27" s="676"/>
      <c r="AZ27" s="676"/>
      <c r="BA27" s="676"/>
      <c r="BB27" s="676"/>
      <c r="BC27" s="676"/>
      <c r="BD27" s="676"/>
      <c r="BE27" s="676"/>
      <c r="BF27" s="677"/>
      <c r="BG27" s="678">
        <v>
31882792</v>
      </c>
      <c r="BH27" s="679"/>
      <c r="BI27" s="679"/>
      <c r="BJ27" s="679"/>
      <c r="BK27" s="679"/>
      <c r="BL27" s="679"/>
      <c r="BM27" s="679"/>
      <c r="BN27" s="680"/>
      <c r="BO27" s="715">
        <v>
100</v>
      </c>
      <c r="BP27" s="715"/>
      <c r="BQ27" s="715"/>
      <c r="BR27" s="715"/>
      <c r="BS27" s="684" t="s">
        <v>
234</v>
      </c>
      <c r="BT27" s="679"/>
      <c r="BU27" s="679"/>
      <c r="BV27" s="679"/>
      <c r="BW27" s="679"/>
      <c r="BX27" s="679"/>
      <c r="BY27" s="679"/>
      <c r="BZ27" s="679"/>
      <c r="CA27" s="679"/>
      <c r="CB27" s="722"/>
      <c r="CD27" s="711" t="s">
        <v>
298</v>
      </c>
      <c r="CE27" s="712"/>
      <c r="CF27" s="712"/>
      <c r="CG27" s="712"/>
      <c r="CH27" s="712"/>
      <c r="CI27" s="712"/>
      <c r="CJ27" s="712"/>
      <c r="CK27" s="712"/>
      <c r="CL27" s="712"/>
      <c r="CM27" s="712"/>
      <c r="CN27" s="712"/>
      <c r="CO27" s="712"/>
      <c r="CP27" s="712"/>
      <c r="CQ27" s="713"/>
      <c r="CR27" s="678">
        <v>
17307158</v>
      </c>
      <c r="CS27" s="697"/>
      <c r="CT27" s="697"/>
      <c r="CU27" s="697"/>
      <c r="CV27" s="697"/>
      <c r="CW27" s="697"/>
      <c r="CX27" s="697"/>
      <c r="CY27" s="698"/>
      <c r="CZ27" s="681">
        <v>
17.600000000000001</v>
      </c>
      <c r="DA27" s="699"/>
      <c r="DB27" s="699"/>
      <c r="DC27" s="700"/>
      <c r="DD27" s="684">
        <v>
8394691</v>
      </c>
      <c r="DE27" s="697"/>
      <c r="DF27" s="697"/>
      <c r="DG27" s="697"/>
      <c r="DH27" s="697"/>
      <c r="DI27" s="697"/>
      <c r="DJ27" s="697"/>
      <c r="DK27" s="698"/>
      <c r="DL27" s="684">
        <v>
8394691</v>
      </c>
      <c r="DM27" s="697"/>
      <c r="DN27" s="697"/>
      <c r="DO27" s="697"/>
      <c r="DP27" s="697"/>
      <c r="DQ27" s="697"/>
      <c r="DR27" s="697"/>
      <c r="DS27" s="697"/>
      <c r="DT27" s="697"/>
      <c r="DU27" s="697"/>
      <c r="DV27" s="698"/>
      <c r="DW27" s="681">
        <v>
13.4</v>
      </c>
      <c r="DX27" s="699"/>
      <c r="DY27" s="699"/>
      <c r="DZ27" s="699"/>
      <c r="EA27" s="699"/>
      <c r="EB27" s="699"/>
      <c r="EC27" s="714"/>
    </row>
    <row r="28" spans="2:133" ht="11.25" customHeight="1" x14ac:dyDescent="0.2">
      <c r="B28" s="675" t="s">
        <v>
299</v>
      </c>
      <c r="C28" s="676"/>
      <c r="D28" s="676"/>
      <c r="E28" s="676"/>
      <c r="F28" s="676"/>
      <c r="G28" s="676"/>
      <c r="H28" s="676"/>
      <c r="I28" s="676"/>
      <c r="J28" s="676"/>
      <c r="K28" s="676"/>
      <c r="L28" s="676"/>
      <c r="M28" s="676"/>
      <c r="N28" s="676"/>
      <c r="O28" s="676"/>
      <c r="P28" s="676"/>
      <c r="Q28" s="677"/>
      <c r="R28" s="678">
        <v>
883421</v>
      </c>
      <c r="S28" s="679"/>
      <c r="T28" s="679"/>
      <c r="U28" s="679"/>
      <c r="V28" s="679"/>
      <c r="W28" s="679"/>
      <c r="X28" s="679"/>
      <c r="Y28" s="680"/>
      <c r="Z28" s="715">
        <v>
0.9</v>
      </c>
      <c r="AA28" s="715"/>
      <c r="AB28" s="715"/>
      <c r="AC28" s="715"/>
      <c r="AD28" s="716" t="s">
        <v>
173</v>
      </c>
      <c r="AE28" s="716"/>
      <c r="AF28" s="716"/>
      <c r="AG28" s="716"/>
      <c r="AH28" s="716"/>
      <c r="AI28" s="716"/>
      <c r="AJ28" s="716"/>
      <c r="AK28" s="716"/>
      <c r="AL28" s="681" t="s">
        <v>
173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300</v>
      </c>
      <c r="CE28" s="712"/>
      <c r="CF28" s="712"/>
      <c r="CG28" s="712"/>
      <c r="CH28" s="712"/>
      <c r="CI28" s="712"/>
      <c r="CJ28" s="712"/>
      <c r="CK28" s="712"/>
      <c r="CL28" s="712"/>
      <c r="CM28" s="712"/>
      <c r="CN28" s="712"/>
      <c r="CO28" s="712"/>
      <c r="CP28" s="712"/>
      <c r="CQ28" s="713"/>
      <c r="CR28" s="678">
        <v>
806928</v>
      </c>
      <c r="CS28" s="679"/>
      <c r="CT28" s="679"/>
      <c r="CU28" s="679"/>
      <c r="CV28" s="679"/>
      <c r="CW28" s="679"/>
      <c r="CX28" s="679"/>
      <c r="CY28" s="680"/>
      <c r="CZ28" s="681">
        <v>
0.8</v>
      </c>
      <c r="DA28" s="699"/>
      <c r="DB28" s="699"/>
      <c r="DC28" s="700"/>
      <c r="DD28" s="684">
        <v>
806928</v>
      </c>
      <c r="DE28" s="679"/>
      <c r="DF28" s="679"/>
      <c r="DG28" s="679"/>
      <c r="DH28" s="679"/>
      <c r="DI28" s="679"/>
      <c r="DJ28" s="679"/>
      <c r="DK28" s="680"/>
      <c r="DL28" s="684">
        <v>
806928</v>
      </c>
      <c r="DM28" s="679"/>
      <c r="DN28" s="679"/>
      <c r="DO28" s="679"/>
      <c r="DP28" s="679"/>
      <c r="DQ28" s="679"/>
      <c r="DR28" s="679"/>
      <c r="DS28" s="679"/>
      <c r="DT28" s="679"/>
      <c r="DU28" s="679"/>
      <c r="DV28" s="680"/>
      <c r="DW28" s="681">
        <v>
1.3</v>
      </c>
      <c r="DX28" s="699"/>
      <c r="DY28" s="699"/>
      <c r="DZ28" s="699"/>
      <c r="EA28" s="699"/>
      <c r="EB28" s="699"/>
      <c r="EC28" s="714"/>
    </row>
    <row r="29" spans="2:133" ht="11.25" customHeight="1" x14ac:dyDescent="0.2">
      <c r="B29" s="675" t="s">
        <v>
301</v>
      </c>
      <c r="C29" s="676"/>
      <c r="D29" s="676"/>
      <c r="E29" s="676"/>
      <c r="F29" s="676"/>
      <c r="G29" s="676"/>
      <c r="H29" s="676"/>
      <c r="I29" s="676"/>
      <c r="J29" s="676"/>
      <c r="K29" s="676"/>
      <c r="L29" s="676"/>
      <c r="M29" s="676"/>
      <c r="N29" s="676"/>
      <c r="O29" s="676"/>
      <c r="P29" s="676"/>
      <c r="Q29" s="677"/>
      <c r="R29" s="678">
        <v>
6808118</v>
      </c>
      <c r="S29" s="679"/>
      <c r="T29" s="679"/>
      <c r="U29" s="679"/>
      <c r="V29" s="679"/>
      <c r="W29" s="679"/>
      <c r="X29" s="679"/>
      <c r="Y29" s="680"/>
      <c r="Z29" s="715">
        <v>
6.7</v>
      </c>
      <c r="AA29" s="715"/>
      <c r="AB29" s="715"/>
      <c r="AC29" s="715"/>
      <c r="AD29" s="716">
        <v>
4335679</v>
      </c>
      <c r="AE29" s="716"/>
      <c r="AF29" s="716"/>
      <c r="AG29" s="716"/>
      <c r="AH29" s="716"/>
      <c r="AI29" s="716"/>
      <c r="AJ29" s="716"/>
      <c r="AK29" s="716"/>
      <c r="AL29" s="681">
        <v>
6.9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302</v>
      </c>
      <c r="CE29" s="764"/>
      <c r="CF29" s="711" t="s">
        <v>
70</v>
      </c>
      <c r="CG29" s="712"/>
      <c r="CH29" s="712"/>
      <c r="CI29" s="712"/>
      <c r="CJ29" s="712"/>
      <c r="CK29" s="712"/>
      <c r="CL29" s="712"/>
      <c r="CM29" s="712"/>
      <c r="CN29" s="712"/>
      <c r="CO29" s="712"/>
      <c r="CP29" s="712"/>
      <c r="CQ29" s="713"/>
      <c r="CR29" s="678">
        <v>
806393</v>
      </c>
      <c r="CS29" s="697"/>
      <c r="CT29" s="697"/>
      <c r="CU29" s="697"/>
      <c r="CV29" s="697"/>
      <c r="CW29" s="697"/>
      <c r="CX29" s="697"/>
      <c r="CY29" s="698"/>
      <c r="CZ29" s="681">
        <v>
0.8</v>
      </c>
      <c r="DA29" s="699"/>
      <c r="DB29" s="699"/>
      <c r="DC29" s="700"/>
      <c r="DD29" s="684">
        <v>
806393</v>
      </c>
      <c r="DE29" s="697"/>
      <c r="DF29" s="697"/>
      <c r="DG29" s="697"/>
      <c r="DH29" s="697"/>
      <c r="DI29" s="697"/>
      <c r="DJ29" s="697"/>
      <c r="DK29" s="698"/>
      <c r="DL29" s="684">
        <v>
806393</v>
      </c>
      <c r="DM29" s="697"/>
      <c r="DN29" s="697"/>
      <c r="DO29" s="697"/>
      <c r="DP29" s="697"/>
      <c r="DQ29" s="697"/>
      <c r="DR29" s="697"/>
      <c r="DS29" s="697"/>
      <c r="DT29" s="697"/>
      <c r="DU29" s="697"/>
      <c r="DV29" s="698"/>
      <c r="DW29" s="681">
        <v>
1.3</v>
      </c>
      <c r="DX29" s="699"/>
      <c r="DY29" s="699"/>
      <c r="DZ29" s="699"/>
      <c r="EA29" s="699"/>
      <c r="EB29" s="699"/>
      <c r="EC29" s="714"/>
    </row>
    <row r="30" spans="2:133" ht="11.25" customHeight="1" x14ac:dyDescent="0.2">
      <c r="B30" s="675" t="s">
        <v>
303</v>
      </c>
      <c r="C30" s="676"/>
      <c r="D30" s="676"/>
      <c r="E30" s="676"/>
      <c r="F30" s="676"/>
      <c r="G30" s="676"/>
      <c r="H30" s="676"/>
      <c r="I30" s="676"/>
      <c r="J30" s="676"/>
      <c r="K30" s="676"/>
      <c r="L30" s="676"/>
      <c r="M30" s="676"/>
      <c r="N30" s="676"/>
      <c r="O30" s="676"/>
      <c r="P30" s="676"/>
      <c r="Q30" s="677"/>
      <c r="R30" s="678">
        <v>
861502</v>
      </c>
      <c r="S30" s="679"/>
      <c r="T30" s="679"/>
      <c r="U30" s="679"/>
      <c r="V30" s="679"/>
      <c r="W30" s="679"/>
      <c r="X30" s="679"/>
      <c r="Y30" s="680"/>
      <c r="Z30" s="715">
        <v>
0.9</v>
      </c>
      <c r="AA30" s="715"/>
      <c r="AB30" s="715"/>
      <c r="AC30" s="715"/>
      <c r="AD30" s="716" t="s">
        <v>
173</v>
      </c>
      <c r="AE30" s="716"/>
      <c r="AF30" s="716"/>
      <c r="AG30" s="716"/>
      <c r="AH30" s="716"/>
      <c r="AI30" s="716"/>
      <c r="AJ30" s="716"/>
      <c r="AK30" s="716"/>
      <c r="AL30" s="681" t="s">
        <v>
173</v>
      </c>
      <c r="AM30" s="682"/>
      <c r="AN30" s="682"/>
      <c r="AO30" s="717"/>
      <c r="AP30" s="739" t="s">
        <v>
220</v>
      </c>
      <c r="AQ30" s="740"/>
      <c r="AR30" s="740"/>
      <c r="AS30" s="740"/>
      <c r="AT30" s="740"/>
      <c r="AU30" s="740"/>
      <c r="AV30" s="740"/>
      <c r="AW30" s="740"/>
      <c r="AX30" s="740"/>
      <c r="AY30" s="740"/>
      <c r="AZ30" s="740"/>
      <c r="BA30" s="740"/>
      <c r="BB30" s="740"/>
      <c r="BC30" s="740"/>
      <c r="BD30" s="740"/>
      <c r="BE30" s="740"/>
      <c r="BF30" s="741"/>
      <c r="BG30" s="739" t="s">
        <v>
304</v>
      </c>
      <c r="BH30" s="752"/>
      <c r="BI30" s="752"/>
      <c r="BJ30" s="752"/>
      <c r="BK30" s="752"/>
      <c r="BL30" s="752"/>
      <c r="BM30" s="752"/>
      <c r="BN30" s="752"/>
      <c r="BO30" s="752"/>
      <c r="BP30" s="752"/>
      <c r="BQ30" s="753"/>
      <c r="BR30" s="739" t="s">
        <v>
305</v>
      </c>
      <c r="BS30" s="752"/>
      <c r="BT30" s="752"/>
      <c r="BU30" s="752"/>
      <c r="BV30" s="752"/>
      <c r="BW30" s="752"/>
      <c r="BX30" s="752"/>
      <c r="BY30" s="752"/>
      <c r="BZ30" s="752"/>
      <c r="CA30" s="752"/>
      <c r="CB30" s="753"/>
      <c r="CD30" s="765"/>
      <c r="CE30" s="766"/>
      <c r="CF30" s="711" t="s">
        <v>
306</v>
      </c>
      <c r="CG30" s="712"/>
      <c r="CH30" s="712"/>
      <c r="CI30" s="712"/>
      <c r="CJ30" s="712"/>
      <c r="CK30" s="712"/>
      <c r="CL30" s="712"/>
      <c r="CM30" s="712"/>
      <c r="CN30" s="712"/>
      <c r="CO30" s="712"/>
      <c r="CP30" s="712"/>
      <c r="CQ30" s="713"/>
      <c r="CR30" s="678">
        <v>
684333</v>
      </c>
      <c r="CS30" s="679"/>
      <c r="CT30" s="679"/>
      <c r="CU30" s="679"/>
      <c r="CV30" s="679"/>
      <c r="CW30" s="679"/>
      <c r="CX30" s="679"/>
      <c r="CY30" s="680"/>
      <c r="CZ30" s="681">
        <v>
0.7</v>
      </c>
      <c r="DA30" s="699"/>
      <c r="DB30" s="699"/>
      <c r="DC30" s="700"/>
      <c r="DD30" s="684">
        <v>
684333</v>
      </c>
      <c r="DE30" s="679"/>
      <c r="DF30" s="679"/>
      <c r="DG30" s="679"/>
      <c r="DH30" s="679"/>
      <c r="DI30" s="679"/>
      <c r="DJ30" s="679"/>
      <c r="DK30" s="680"/>
      <c r="DL30" s="684">
        <v>
684333</v>
      </c>
      <c r="DM30" s="679"/>
      <c r="DN30" s="679"/>
      <c r="DO30" s="679"/>
      <c r="DP30" s="679"/>
      <c r="DQ30" s="679"/>
      <c r="DR30" s="679"/>
      <c r="DS30" s="679"/>
      <c r="DT30" s="679"/>
      <c r="DU30" s="679"/>
      <c r="DV30" s="680"/>
      <c r="DW30" s="681">
        <v>
1.1000000000000001</v>
      </c>
      <c r="DX30" s="699"/>
      <c r="DY30" s="699"/>
      <c r="DZ30" s="699"/>
      <c r="EA30" s="699"/>
      <c r="EB30" s="699"/>
      <c r="EC30" s="714"/>
    </row>
    <row r="31" spans="2:133" ht="11.25" customHeight="1" x14ac:dyDescent="0.2">
      <c r="B31" s="675" t="s">
        <v>
307</v>
      </c>
      <c r="C31" s="676"/>
      <c r="D31" s="676"/>
      <c r="E31" s="676"/>
      <c r="F31" s="676"/>
      <c r="G31" s="676"/>
      <c r="H31" s="676"/>
      <c r="I31" s="676"/>
      <c r="J31" s="676"/>
      <c r="K31" s="676"/>
      <c r="L31" s="676"/>
      <c r="M31" s="676"/>
      <c r="N31" s="676"/>
      <c r="O31" s="676"/>
      <c r="P31" s="676"/>
      <c r="Q31" s="677"/>
      <c r="R31" s="678">
        <v>
10806294</v>
      </c>
      <c r="S31" s="679"/>
      <c r="T31" s="679"/>
      <c r="U31" s="679"/>
      <c r="V31" s="679"/>
      <c r="W31" s="679"/>
      <c r="X31" s="679"/>
      <c r="Y31" s="680"/>
      <c r="Z31" s="715">
        <v>
10.7</v>
      </c>
      <c r="AA31" s="715"/>
      <c r="AB31" s="715"/>
      <c r="AC31" s="715"/>
      <c r="AD31" s="716" t="s">
        <v>
173</v>
      </c>
      <c r="AE31" s="716"/>
      <c r="AF31" s="716"/>
      <c r="AG31" s="716"/>
      <c r="AH31" s="716"/>
      <c r="AI31" s="716"/>
      <c r="AJ31" s="716"/>
      <c r="AK31" s="716"/>
      <c r="AL31" s="681" t="s">
        <v>
173</v>
      </c>
      <c r="AM31" s="682"/>
      <c r="AN31" s="682"/>
      <c r="AO31" s="717"/>
      <c r="AP31" s="754" t="s">
        <v>
308</v>
      </c>
      <c r="AQ31" s="755"/>
      <c r="AR31" s="755"/>
      <c r="AS31" s="755"/>
      <c r="AT31" s="760" t="s">
        <v>
309</v>
      </c>
      <c r="AU31" s="231"/>
      <c r="AV31" s="231"/>
      <c r="AW31" s="231"/>
      <c r="AX31" s="744" t="s">
        <v>
186</v>
      </c>
      <c r="AY31" s="745"/>
      <c r="AZ31" s="745"/>
      <c r="BA31" s="745"/>
      <c r="BB31" s="745"/>
      <c r="BC31" s="745"/>
      <c r="BD31" s="745"/>
      <c r="BE31" s="745"/>
      <c r="BF31" s="746"/>
      <c r="BG31" s="747">
        <v>
98.8</v>
      </c>
      <c r="BH31" s="748"/>
      <c r="BI31" s="748"/>
      <c r="BJ31" s="748"/>
      <c r="BK31" s="748"/>
      <c r="BL31" s="748"/>
      <c r="BM31" s="749">
        <v>
97</v>
      </c>
      <c r="BN31" s="748"/>
      <c r="BO31" s="748"/>
      <c r="BP31" s="748"/>
      <c r="BQ31" s="750"/>
      <c r="BR31" s="747">
        <v>
98.8</v>
      </c>
      <c r="BS31" s="748"/>
      <c r="BT31" s="748"/>
      <c r="BU31" s="748"/>
      <c r="BV31" s="748"/>
      <c r="BW31" s="748"/>
      <c r="BX31" s="749">
        <v>
96.4</v>
      </c>
      <c r="BY31" s="748"/>
      <c r="BZ31" s="748"/>
      <c r="CA31" s="748"/>
      <c r="CB31" s="750"/>
      <c r="CD31" s="765"/>
      <c r="CE31" s="766"/>
      <c r="CF31" s="711" t="s">
        <v>
310</v>
      </c>
      <c r="CG31" s="712"/>
      <c r="CH31" s="712"/>
      <c r="CI31" s="712"/>
      <c r="CJ31" s="712"/>
      <c r="CK31" s="712"/>
      <c r="CL31" s="712"/>
      <c r="CM31" s="712"/>
      <c r="CN31" s="712"/>
      <c r="CO31" s="712"/>
      <c r="CP31" s="712"/>
      <c r="CQ31" s="713"/>
      <c r="CR31" s="678">
        <v>
122060</v>
      </c>
      <c r="CS31" s="697"/>
      <c r="CT31" s="697"/>
      <c r="CU31" s="697"/>
      <c r="CV31" s="697"/>
      <c r="CW31" s="697"/>
      <c r="CX31" s="697"/>
      <c r="CY31" s="698"/>
      <c r="CZ31" s="681">
        <v>
0.1</v>
      </c>
      <c r="DA31" s="699"/>
      <c r="DB31" s="699"/>
      <c r="DC31" s="700"/>
      <c r="DD31" s="684">
        <v>
122060</v>
      </c>
      <c r="DE31" s="697"/>
      <c r="DF31" s="697"/>
      <c r="DG31" s="697"/>
      <c r="DH31" s="697"/>
      <c r="DI31" s="697"/>
      <c r="DJ31" s="697"/>
      <c r="DK31" s="698"/>
      <c r="DL31" s="684">
        <v>
122060</v>
      </c>
      <c r="DM31" s="697"/>
      <c r="DN31" s="697"/>
      <c r="DO31" s="697"/>
      <c r="DP31" s="697"/>
      <c r="DQ31" s="697"/>
      <c r="DR31" s="697"/>
      <c r="DS31" s="697"/>
      <c r="DT31" s="697"/>
      <c r="DU31" s="697"/>
      <c r="DV31" s="698"/>
      <c r="DW31" s="681">
        <v>
0.2</v>
      </c>
      <c r="DX31" s="699"/>
      <c r="DY31" s="699"/>
      <c r="DZ31" s="699"/>
      <c r="EA31" s="699"/>
      <c r="EB31" s="699"/>
      <c r="EC31" s="714"/>
    </row>
    <row r="32" spans="2:133" ht="11.25" customHeight="1" x14ac:dyDescent="0.2">
      <c r="B32" s="769" t="s">
        <v>
311</v>
      </c>
      <c r="C32" s="770"/>
      <c r="D32" s="770"/>
      <c r="E32" s="770"/>
      <c r="F32" s="770"/>
      <c r="G32" s="770"/>
      <c r="H32" s="770"/>
      <c r="I32" s="770"/>
      <c r="J32" s="770"/>
      <c r="K32" s="770"/>
      <c r="L32" s="770"/>
      <c r="M32" s="770"/>
      <c r="N32" s="770"/>
      <c r="O32" s="770"/>
      <c r="P32" s="770"/>
      <c r="Q32" s="771"/>
      <c r="R32" s="678">
        <v>
16500358</v>
      </c>
      <c r="S32" s="679"/>
      <c r="T32" s="679"/>
      <c r="U32" s="679"/>
      <c r="V32" s="679"/>
      <c r="W32" s="679"/>
      <c r="X32" s="679"/>
      <c r="Y32" s="680"/>
      <c r="Z32" s="715">
        <v>
16.3</v>
      </c>
      <c r="AA32" s="715"/>
      <c r="AB32" s="715"/>
      <c r="AC32" s="715"/>
      <c r="AD32" s="716">
        <v>
15034821</v>
      </c>
      <c r="AE32" s="716"/>
      <c r="AF32" s="716"/>
      <c r="AG32" s="716"/>
      <c r="AH32" s="716"/>
      <c r="AI32" s="716"/>
      <c r="AJ32" s="716"/>
      <c r="AK32" s="716"/>
      <c r="AL32" s="681">
        <v>
24.1</v>
      </c>
      <c r="AM32" s="682"/>
      <c r="AN32" s="682"/>
      <c r="AO32" s="717"/>
      <c r="AP32" s="756"/>
      <c r="AQ32" s="757"/>
      <c r="AR32" s="757"/>
      <c r="AS32" s="757"/>
      <c r="AT32" s="761"/>
      <c r="AU32" s="230" t="s">
        <v>
312</v>
      </c>
      <c r="AV32" s="230"/>
      <c r="AW32" s="230"/>
      <c r="AX32" s="675" t="s">
        <v>
313</v>
      </c>
      <c r="AY32" s="676"/>
      <c r="AZ32" s="676"/>
      <c r="BA32" s="676"/>
      <c r="BB32" s="676"/>
      <c r="BC32" s="676"/>
      <c r="BD32" s="676"/>
      <c r="BE32" s="676"/>
      <c r="BF32" s="677"/>
      <c r="BG32" s="751">
        <v>
98.7</v>
      </c>
      <c r="BH32" s="697"/>
      <c r="BI32" s="697"/>
      <c r="BJ32" s="697"/>
      <c r="BK32" s="697"/>
      <c r="BL32" s="697"/>
      <c r="BM32" s="682">
        <v>
96.8</v>
      </c>
      <c r="BN32" s="743"/>
      <c r="BO32" s="743"/>
      <c r="BP32" s="743"/>
      <c r="BQ32" s="721"/>
      <c r="BR32" s="751">
        <v>
98.7</v>
      </c>
      <c r="BS32" s="697"/>
      <c r="BT32" s="697"/>
      <c r="BU32" s="697"/>
      <c r="BV32" s="697"/>
      <c r="BW32" s="697"/>
      <c r="BX32" s="682">
        <v>
96.1</v>
      </c>
      <c r="BY32" s="743"/>
      <c r="BZ32" s="743"/>
      <c r="CA32" s="743"/>
      <c r="CB32" s="721"/>
      <c r="CD32" s="767"/>
      <c r="CE32" s="768"/>
      <c r="CF32" s="711" t="s">
        <v>
314</v>
      </c>
      <c r="CG32" s="712"/>
      <c r="CH32" s="712"/>
      <c r="CI32" s="712"/>
      <c r="CJ32" s="712"/>
      <c r="CK32" s="712"/>
      <c r="CL32" s="712"/>
      <c r="CM32" s="712"/>
      <c r="CN32" s="712"/>
      <c r="CO32" s="712"/>
      <c r="CP32" s="712"/>
      <c r="CQ32" s="713"/>
      <c r="CR32" s="678">
        <v>
535</v>
      </c>
      <c r="CS32" s="679"/>
      <c r="CT32" s="679"/>
      <c r="CU32" s="679"/>
      <c r="CV32" s="679"/>
      <c r="CW32" s="679"/>
      <c r="CX32" s="679"/>
      <c r="CY32" s="680"/>
      <c r="CZ32" s="681">
        <v>
0</v>
      </c>
      <c r="DA32" s="699"/>
      <c r="DB32" s="699"/>
      <c r="DC32" s="700"/>
      <c r="DD32" s="684">
        <v>
535</v>
      </c>
      <c r="DE32" s="679"/>
      <c r="DF32" s="679"/>
      <c r="DG32" s="679"/>
      <c r="DH32" s="679"/>
      <c r="DI32" s="679"/>
      <c r="DJ32" s="679"/>
      <c r="DK32" s="680"/>
      <c r="DL32" s="684">
        <v>
535</v>
      </c>
      <c r="DM32" s="679"/>
      <c r="DN32" s="679"/>
      <c r="DO32" s="679"/>
      <c r="DP32" s="679"/>
      <c r="DQ32" s="679"/>
      <c r="DR32" s="679"/>
      <c r="DS32" s="679"/>
      <c r="DT32" s="679"/>
      <c r="DU32" s="679"/>
      <c r="DV32" s="680"/>
      <c r="DW32" s="681">
        <v>
0</v>
      </c>
      <c r="DX32" s="699"/>
      <c r="DY32" s="699"/>
      <c r="DZ32" s="699"/>
      <c r="EA32" s="699"/>
      <c r="EB32" s="699"/>
      <c r="EC32" s="714"/>
    </row>
    <row r="33" spans="2:133" ht="11.25" customHeight="1" x14ac:dyDescent="0.2">
      <c r="B33" s="675" t="s">
        <v>
315</v>
      </c>
      <c r="C33" s="676"/>
      <c r="D33" s="676"/>
      <c r="E33" s="676"/>
      <c r="F33" s="676"/>
      <c r="G33" s="676"/>
      <c r="H33" s="676"/>
      <c r="I33" s="676"/>
      <c r="J33" s="676"/>
      <c r="K33" s="676"/>
      <c r="L33" s="676"/>
      <c r="M33" s="676"/>
      <c r="N33" s="676"/>
      <c r="O33" s="676"/>
      <c r="P33" s="676"/>
      <c r="Q33" s="677"/>
      <c r="R33" s="678">
        <v>
6338817</v>
      </c>
      <c r="S33" s="679"/>
      <c r="T33" s="679"/>
      <c r="U33" s="679"/>
      <c r="V33" s="679"/>
      <c r="W33" s="679"/>
      <c r="X33" s="679"/>
      <c r="Y33" s="680"/>
      <c r="Z33" s="715">
        <v>
6.3</v>
      </c>
      <c r="AA33" s="715"/>
      <c r="AB33" s="715"/>
      <c r="AC33" s="715"/>
      <c r="AD33" s="716" t="s">
        <v>
234</v>
      </c>
      <c r="AE33" s="716"/>
      <c r="AF33" s="716"/>
      <c r="AG33" s="716"/>
      <c r="AH33" s="716"/>
      <c r="AI33" s="716"/>
      <c r="AJ33" s="716"/>
      <c r="AK33" s="716"/>
      <c r="AL33" s="681" t="s">
        <v>
136</v>
      </c>
      <c r="AM33" s="682"/>
      <c r="AN33" s="682"/>
      <c r="AO33" s="717"/>
      <c r="AP33" s="758"/>
      <c r="AQ33" s="759"/>
      <c r="AR33" s="759"/>
      <c r="AS33" s="759"/>
      <c r="AT33" s="762"/>
      <c r="AU33" s="232"/>
      <c r="AV33" s="232"/>
      <c r="AW33" s="232"/>
      <c r="AX33" s="659" t="s">
        <v>
316</v>
      </c>
      <c r="AY33" s="660"/>
      <c r="AZ33" s="660"/>
      <c r="BA33" s="660"/>
      <c r="BB33" s="660"/>
      <c r="BC33" s="660"/>
      <c r="BD33" s="660"/>
      <c r="BE33" s="660"/>
      <c r="BF33" s="661"/>
      <c r="BG33" s="742" t="s">
        <v>
234</v>
      </c>
      <c r="BH33" s="663"/>
      <c r="BI33" s="663"/>
      <c r="BJ33" s="663"/>
      <c r="BK33" s="663"/>
      <c r="BL33" s="663"/>
      <c r="BM33" s="706" t="s">
        <v>
173</v>
      </c>
      <c r="BN33" s="663"/>
      <c r="BO33" s="663"/>
      <c r="BP33" s="663"/>
      <c r="BQ33" s="727"/>
      <c r="BR33" s="742" t="s">
        <v>
173</v>
      </c>
      <c r="BS33" s="663"/>
      <c r="BT33" s="663"/>
      <c r="BU33" s="663"/>
      <c r="BV33" s="663"/>
      <c r="BW33" s="663"/>
      <c r="BX33" s="706" t="s">
        <v>
234</v>
      </c>
      <c r="BY33" s="663"/>
      <c r="BZ33" s="663"/>
      <c r="CA33" s="663"/>
      <c r="CB33" s="727"/>
      <c r="CD33" s="711" t="s">
        <v>
317</v>
      </c>
      <c r="CE33" s="712"/>
      <c r="CF33" s="712"/>
      <c r="CG33" s="712"/>
      <c r="CH33" s="712"/>
      <c r="CI33" s="712"/>
      <c r="CJ33" s="712"/>
      <c r="CK33" s="712"/>
      <c r="CL33" s="712"/>
      <c r="CM33" s="712"/>
      <c r="CN33" s="712"/>
      <c r="CO33" s="712"/>
      <c r="CP33" s="712"/>
      <c r="CQ33" s="713"/>
      <c r="CR33" s="678">
        <v>
37820376</v>
      </c>
      <c r="CS33" s="697"/>
      <c r="CT33" s="697"/>
      <c r="CU33" s="697"/>
      <c r="CV33" s="697"/>
      <c r="CW33" s="697"/>
      <c r="CX33" s="697"/>
      <c r="CY33" s="698"/>
      <c r="CZ33" s="681">
        <v>
38.5</v>
      </c>
      <c r="DA33" s="699"/>
      <c r="DB33" s="699"/>
      <c r="DC33" s="700"/>
      <c r="DD33" s="684">
        <v>
28903709</v>
      </c>
      <c r="DE33" s="697"/>
      <c r="DF33" s="697"/>
      <c r="DG33" s="697"/>
      <c r="DH33" s="697"/>
      <c r="DI33" s="697"/>
      <c r="DJ33" s="697"/>
      <c r="DK33" s="698"/>
      <c r="DL33" s="684">
        <v>
22295753</v>
      </c>
      <c r="DM33" s="697"/>
      <c r="DN33" s="697"/>
      <c r="DO33" s="697"/>
      <c r="DP33" s="697"/>
      <c r="DQ33" s="697"/>
      <c r="DR33" s="697"/>
      <c r="DS33" s="697"/>
      <c r="DT33" s="697"/>
      <c r="DU33" s="697"/>
      <c r="DV33" s="698"/>
      <c r="DW33" s="681">
        <v>
35.700000000000003</v>
      </c>
      <c r="DX33" s="699"/>
      <c r="DY33" s="699"/>
      <c r="DZ33" s="699"/>
      <c r="EA33" s="699"/>
      <c r="EB33" s="699"/>
      <c r="EC33" s="714"/>
    </row>
    <row r="34" spans="2:133" ht="11.25" customHeight="1" x14ac:dyDescent="0.2">
      <c r="B34" s="675" t="s">
        <v>
318</v>
      </c>
      <c r="C34" s="676"/>
      <c r="D34" s="676"/>
      <c r="E34" s="676"/>
      <c r="F34" s="676"/>
      <c r="G34" s="676"/>
      <c r="H34" s="676"/>
      <c r="I34" s="676"/>
      <c r="J34" s="676"/>
      <c r="K34" s="676"/>
      <c r="L34" s="676"/>
      <c r="M34" s="676"/>
      <c r="N34" s="676"/>
      <c r="O34" s="676"/>
      <c r="P34" s="676"/>
      <c r="Q34" s="677"/>
      <c r="R34" s="678">
        <v>
1216565</v>
      </c>
      <c r="S34" s="679"/>
      <c r="T34" s="679"/>
      <c r="U34" s="679"/>
      <c r="V34" s="679"/>
      <c r="W34" s="679"/>
      <c r="X34" s="679"/>
      <c r="Y34" s="680"/>
      <c r="Z34" s="715">
        <v>
1.2</v>
      </c>
      <c r="AA34" s="715"/>
      <c r="AB34" s="715"/>
      <c r="AC34" s="715"/>
      <c r="AD34" s="716">
        <v>
1164851</v>
      </c>
      <c r="AE34" s="716"/>
      <c r="AF34" s="716"/>
      <c r="AG34" s="716"/>
      <c r="AH34" s="716"/>
      <c r="AI34" s="716"/>
      <c r="AJ34" s="716"/>
      <c r="AK34" s="716"/>
      <c r="AL34" s="681">
        <v>
1.9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319</v>
      </c>
      <c r="CE34" s="712"/>
      <c r="CF34" s="712"/>
      <c r="CG34" s="712"/>
      <c r="CH34" s="712"/>
      <c r="CI34" s="712"/>
      <c r="CJ34" s="712"/>
      <c r="CK34" s="712"/>
      <c r="CL34" s="712"/>
      <c r="CM34" s="712"/>
      <c r="CN34" s="712"/>
      <c r="CO34" s="712"/>
      <c r="CP34" s="712"/>
      <c r="CQ34" s="713"/>
      <c r="CR34" s="678">
        <v>
18967174</v>
      </c>
      <c r="CS34" s="679"/>
      <c r="CT34" s="679"/>
      <c r="CU34" s="679"/>
      <c r="CV34" s="679"/>
      <c r="CW34" s="679"/>
      <c r="CX34" s="679"/>
      <c r="CY34" s="680"/>
      <c r="CZ34" s="681">
        <v>
19.3</v>
      </c>
      <c r="DA34" s="699"/>
      <c r="DB34" s="699"/>
      <c r="DC34" s="700"/>
      <c r="DD34" s="684">
        <v>
15896977</v>
      </c>
      <c r="DE34" s="679"/>
      <c r="DF34" s="679"/>
      <c r="DG34" s="679"/>
      <c r="DH34" s="679"/>
      <c r="DI34" s="679"/>
      <c r="DJ34" s="679"/>
      <c r="DK34" s="680"/>
      <c r="DL34" s="684">
        <v>
15412955</v>
      </c>
      <c r="DM34" s="679"/>
      <c r="DN34" s="679"/>
      <c r="DO34" s="679"/>
      <c r="DP34" s="679"/>
      <c r="DQ34" s="679"/>
      <c r="DR34" s="679"/>
      <c r="DS34" s="679"/>
      <c r="DT34" s="679"/>
      <c r="DU34" s="679"/>
      <c r="DV34" s="680"/>
      <c r="DW34" s="681">
        <v>
24.7</v>
      </c>
      <c r="DX34" s="699"/>
      <c r="DY34" s="699"/>
      <c r="DZ34" s="699"/>
      <c r="EA34" s="699"/>
      <c r="EB34" s="699"/>
      <c r="EC34" s="714"/>
    </row>
    <row r="35" spans="2:133" ht="11.25" customHeight="1" x14ac:dyDescent="0.2">
      <c r="B35" s="675" t="s">
        <v>
320</v>
      </c>
      <c r="C35" s="676"/>
      <c r="D35" s="676"/>
      <c r="E35" s="676"/>
      <c r="F35" s="676"/>
      <c r="G35" s="676"/>
      <c r="H35" s="676"/>
      <c r="I35" s="676"/>
      <c r="J35" s="676"/>
      <c r="K35" s="676"/>
      <c r="L35" s="676"/>
      <c r="M35" s="676"/>
      <c r="N35" s="676"/>
      <c r="O35" s="676"/>
      <c r="P35" s="676"/>
      <c r="Q35" s="677"/>
      <c r="R35" s="678">
        <v>
115816</v>
      </c>
      <c r="S35" s="679"/>
      <c r="T35" s="679"/>
      <c r="U35" s="679"/>
      <c r="V35" s="679"/>
      <c r="W35" s="679"/>
      <c r="X35" s="679"/>
      <c r="Y35" s="680"/>
      <c r="Z35" s="715">
        <v>
0.1</v>
      </c>
      <c r="AA35" s="715"/>
      <c r="AB35" s="715"/>
      <c r="AC35" s="715"/>
      <c r="AD35" s="716" t="s">
        <v>
173</v>
      </c>
      <c r="AE35" s="716"/>
      <c r="AF35" s="716"/>
      <c r="AG35" s="716"/>
      <c r="AH35" s="716"/>
      <c r="AI35" s="716"/>
      <c r="AJ35" s="716"/>
      <c r="AK35" s="716"/>
      <c r="AL35" s="681" t="s">
        <v>
173</v>
      </c>
      <c r="AM35" s="682"/>
      <c r="AN35" s="682"/>
      <c r="AO35" s="717"/>
      <c r="AP35" s="235"/>
      <c r="AQ35" s="739" t="s">
        <v>
321</v>
      </c>
      <c r="AR35" s="740"/>
      <c r="AS35" s="740"/>
      <c r="AT35" s="740"/>
      <c r="AU35" s="740"/>
      <c r="AV35" s="740"/>
      <c r="AW35" s="740"/>
      <c r="AX35" s="740"/>
      <c r="AY35" s="740"/>
      <c r="AZ35" s="740"/>
      <c r="BA35" s="740"/>
      <c r="BB35" s="740"/>
      <c r="BC35" s="740"/>
      <c r="BD35" s="740"/>
      <c r="BE35" s="740"/>
      <c r="BF35" s="741"/>
      <c r="BG35" s="739" t="s">
        <v>
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323</v>
      </c>
      <c r="CE35" s="712"/>
      <c r="CF35" s="712"/>
      <c r="CG35" s="712"/>
      <c r="CH35" s="712"/>
      <c r="CI35" s="712"/>
      <c r="CJ35" s="712"/>
      <c r="CK35" s="712"/>
      <c r="CL35" s="712"/>
      <c r="CM35" s="712"/>
      <c r="CN35" s="712"/>
      <c r="CO35" s="712"/>
      <c r="CP35" s="712"/>
      <c r="CQ35" s="713"/>
      <c r="CR35" s="678">
        <v>
908744</v>
      </c>
      <c r="CS35" s="697"/>
      <c r="CT35" s="697"/>
      <c r="CU35" s="697"/>
      <c r="CV35" s="697"/>
      <c r="CW35" s="697"/>
      <c r="CX35" s="697"/>
      <c r="CY35" s="698"/>
      <c r="CZ35" s="681">
        <v>
0.9</v>
      </c>
      <c r="DA35" s="699"/>
      <c r="DB35" s="699"/>
      <c r="DC35" s="700"/>
      <c r="DD35" s="684">
        <v>
792917</v>
      </c>
      <c r="DE35" s="697"/>
      <c r="DF35" s="697"/>
      <c r="DG35" s="697"/>
      <c r="DH35" s="697"/>
      <c r="DI35" s="697"/>
      <c r="DJ35" s="697"/>
      <c r="DK35" s="698"/>
      <c r="DL35" s="684">
        <v>
792917</v>
      </c>
      <c r="DM35" s="697"/>
      <c r="DN35" s="697"/>
      <c r="DO35" s="697"/>
      <c r="DP35" s="697"/>
      <c r="DQ35" s="697"/>
      <c r="DR35" s="697"/>
      <c r="DS35" s="697"/>
      <c r="DT35" s="697"/>
      <c r="DU35" s="697"/>
      <c r="DV35" s="698"/>
      <c r="DW35" s="681">
        <v>
1.3</v>
      </c>
      <c r="DX35" s="699"/>
      <c r="DY35" s="699"/>
      <c r="DZ35" s="699"/>
      <c r="EA35" s="699"/>
      <c r="EB35" s="699"/>
      <c r="EC35" s="714"/>
    </row>
    <row r="36" spans="2:133" ht="11.25" customHeight="1" x14ac:dyDescent="0.2">
      <c r="B36" s="675" t="s">
        <v>
324</v>
      </c>
      <c r="C36" s="676"/>
      <c r="D36" s="676"/>
      <c r="E36" s="676"/>
      <c r="F36" s="676"/>
      <c r="G36" s="676"/>
      <c r="H36" s="676"/>
      <c r="I36" s="676"/>
      <c r="J36" s="676"/>
      <c r="K36" s="676"/>
      <c r="L36" s="676"/>
      <c r="M36" s="676"/>
      <c r="N36" s="676"/>
      <c r="O36" s="676"/>
      <c r="P36" s="676"/>
      <c r="Q36" s="677"/>
      <c r="R36" s="678">
        <v>
5150574</v>
      </c>
      <c r="S36" s="679"/>
      <c r="T36" s="679"/>
      <c r="U36" s="679"/>
      <c r="V36" s="679"/>
      <c r="W36" s="679"/>
      <c r="X36" s="679"/>
      <c r="Y36" s="680"/>
      <c r="Z36" s="715">
        <v>
5.0999999999999996</v>
      </c>
      <c r="AA36" s="715"/>
      <c r="AB36" s="715"/>
      <c r="AC36" s="715"/>
      <c r="AD36" s="716" t="s">
        <v>
173</v>
      </c>
      <c r="AE36" s="716"/>
      <c r="AF36" s="716"/>
      <c r="AG36" s="716"/>
      <c r="AH36" s="716"/>
      <c r="AI36" s="716"/>
      <c r="AJ36" s="716"/>
      <c r="AK36" s="716"/>
      <c r="AL36" s="681" t="s">
        <v>
173</v>
      </c>
      <c r="AM36" s="682"/>
      <c r="AN36" s="682"/>
      <c r="AO36" s="717"/>
      <c r="AP36" s="235"/>
      <c r="AQ36" s="730" t="s">
        <v>
325</v>
      </c>
      <c r="AR36" s="731"/>
      <c r="AS36" s="731"/>
      <c r="AT36" s="731"/>
      <c r="AU36" s="731"/>
      <c r="AV36" s="731"/>
      <c r="AW36" s="731"/>
      <c r="AX36" s="731"/>
      <c r="AY36" s="732"/>
      <c r="AZ36" s="733">
        <v>
5159796</v>
      </c>
      <c r="BA36" s="734"/>
      <c r="BB36" s="734"/>
      <c r="BC36" s="734"/>
      <c r="BD36" s="734"/>
      <c r="BE36" s="734"/>
      <c r="BF36" s="735"/>
      <c r="BG36" s="736" t="s">
        <v>
326</v>
      </c>
      <c r="BH36" s="737"/>
      <c r="BI36" s="737"/>
      <c r="BJ36" s="737"/>
      <c r="BK36" s="737"/>
      <c r="BL36" s="737"/>
      <c r="BM36" s="737"/>
      <c r="BN36" s="737"/>
      <c r="BO36" s="737"/>
      <c r="BP36" s="737"/>
      <c r="BQ36" s="737"/>
      <c r="BR36" s="737"/>
      <c r="BS36" s="737"/>
      <c r="BT36" s="737"/>
      <c r="BU36" s="738"/>
      <c r="BV36" s="733">
        <v>
167810</v>
      </c>
      <c r="BW36" s="734"/>
      <c r="BX36" s="734"/>
      <c r="BY36" s="734"/>
      <c r="BZ36" s="734"/>
      <c r="CA36" s="734"/>
      <c r="CB36" s="735"/>
      <c r="CD36" s="711" t="s">
        <v>
327</v>
      </c>
      <c r="CE36" s="712"/>
      <c r="CF36" s="712"/>
      <c r="CG36" s="712"/>
      <c r="CH36" s="712"/>
      <c r="CI36" s="712"/>
      <c r="CJ36" s="712"/>
      <c r="CK36" s="712"/>
      <c r="CL36" s="712"/>
      <c r="CM36" s="712"/>
      <c r="CN36" s="712"/>
      <c r="CO36" s="712"/>
      <c r="CP36" s="712"/>
      <c r="CQ36" s="713"/>
      <c r="CR36" s="678">
        <v>
6782478</v>
      </c>
      <c r="CS36" s="679"/>
      <c r="CT36" s="679"/>
      <c r="CU36" s="679"/>
      <c r="CV36" s="679"/>
      <c r="CW36" s="679"/>
      <c r="CX36" s="679"/>
      <c r="CY36" s="680"/>
      <c r="CZ36" s="681">
        <v>
6.9</v>
      </c>
      <c r="DA36" s="699"/>
      <c r="DB36" s="699"/>
      <c r="DC36" s="700"/>
      <c r="DD36" s="684">
        <v>
4274973</v>
      </c>
      <c r="DE36" s="679"/>
      <c r="DF36" s="679"/>
      <c r="DG36" s="679"/>
      <c r="DH36" s="679"/>
      <c r="DI36" s="679"/>
      <c r="DJ36" s="679"/>
      <c r="DK36" s="680"/>
      <c r="DL36" s="684">
        <v>
3431325</v>
      </c>
      <c r="DM36" s="679"/>
      <c r="DN36" s="679"/>
      <c r="DO36" s="679"/>
      <c r="DP36" s="679"/>
      <c r="DQ36" s="679"/>
      <c r="DR36" s="679"/>
      <c r="DS36" s="679"/>
      <c r="DT36" s="679"/>
      <c r="DU36" s="679"/>
      <c r="DV36" s="680"/>
      <c r="DW36" s="681">
        <v>
5.5</v>
      </c>
      <c r="DX36" s="699"/>
      <c r="DY36" s="699"/>
      <c r="DZ36" s="699"/>
      <c r="EA36" s="699"/>
      <c r="EB36" s="699"/>
      <c r="EC36" s="714"/>
    </row>
    <row r="37" spans="2:133" ht="11.25" customHeight="1" x14ac:dyDescent="0.2">
      <c r="B37" s="675" t="s">
        <v>
328</v>
      </c>
      <c r="C37" s="676"/>
      <c r="D37" s="676"/>
      <c r="E37" s="676"/>
      <c r="F37" s="676"/>
      <c r="G37" s="676"/>
      <c r="H37" s="676"/>
      <c r="I37" s="676"/>
      <c r="J37" s="676"/>
      <c r="K37" s="676"/>
      <c r="L37" s="676"/>
      <c r="M37" s="676"/>
      <c r="N37" s="676"/>
      <c r="O37" s="676"/>
      <c r="P37" s="676"/>
      <c r="Q37" s="677"/>
      <c r="R37" s="678">
        <v>
3351951</v>
      </c>
      <c r="S37" s="679"/>
      <c r="T37" s="679"/>
      <c r="U37" s="679"/>
      <c r="V37" s="679"/>
      <c r="W37" s="679"/>
      <c r="X37" s="679"/>
      <c r="Y37" s="680"/>
      <c r="Z37" s="715">
        <v>
3.3</v>
      </c>
      <c r="AA37" s="715"/>
      <c r="AB37" s="715"/>
      <c r="AC37" s="715"/>
      <c r="AD37" s="716" t="s">
        <v>
173</v>
      </c>
      <c r="AE37" s="716"/>
      <c r="AF37" s="716"/>
      <c r="AG37" s="716"/>
      <c r="AH37" s="716"/>
      <c r="AI37" s="716"/>
      <c r="AJ37" s="716"/>
      <c r="AK37" s="716"/>
      <c r="AL37" s="681" t="s">
        <v>
234</v>
      </c>
      <c r="AM37" s="682"/>
      <c r="AN37" s="682"/>
      <c r="AO37" s="717"/>
      <c r="AQ37" s="718" t="s">
        <v>
329</v>
      </c>
      <c r="AR37" s="719"/>
      <c r="AS37" s="719"/>
      <c r="AT37" s="719"/>
      <c r="AU37" s="719"/>
      <c r="AV37" s="719"/>
      <c r="AW37" s="719"/>
      <c r="AX37" s="719"/>
      <c r="AY37" s="720"/>
      <c r="AZ37" s="678">
        <v>
1285914</v>
      </c>
      <c r="BA37" s="679"/>
      <c r="BB37" s="679"/>
      <c r="BC37" s="679"/>
      <c r="BD37" s="697"/>
      <c r="BE37" s="697"/>
      <c r="BF37" s="721"/>
      <c r="BG37" s="711" t="s">
        <v>
330</v>
      </c>
      <c r="BH37" s="712"/>
      <c r="BI37" s="712"/>
      <c r="BJ37" s="712"/>
      <c r="BK37" s="712"/>
      <c r="BL37" s="712"/>
      <c r="BM37" s="712"/>
      <c r="BN37" s="712"/>
      <c r="BO37" s="712"/>
      <c r="BP37" s="712"/>
      <c r="BQ37" s="712"/>
      <c r="BR37" s="712"/>
      <c r="BS37" s="712"/>
      <c r="BT37" s="712"/>
      <c r="BU37" s="713"/>
      <c r="BV37" s="678">
        <v>
167810</v>
      </c>
      <c r="BW37" s="679"/>
      <c r="BX37" s="679"/>
      <c r="BY37" s="679"/>
      <c r="BZ37" s="679"/>
      <c r="CA37" s="679"/>
      <c r="CB37" s="722"/>
      <c r="CD37" s="711" t="s">
        <v>
331</v>
      </c>
      <c r="CE37" s="712"/>
      <c r="CF37" s="712"/>
      <c r="CG37" s="712"/>
      <c r="CH37" s="712"/>
      <c r="CI37" s="712"/>
      <c r="CJ37" s="712"/>
      <c r="CK37" s="712"/>
      <c r="CL37" s="712"/>
      <c r="CM37" s="712"/>
      <c r="CN37" s="712"/>
      <c r="CO37" s="712"/>
      <c r="CP37" s="712"/>
      <c r="CQ37" s="713"/>
      <c r="CR37" s="678">
        <v>
990440</v>
      </c>
      <c r="CS37" s="697"/>
      <c r="CT37" s="697"/>
      <c r="CU37" s="697"/>
      <c r="CV37" s="697"/>
      <c r="CW37" s="697"/>
      <c r="CX37" s="697"/>
      <c r="CY37" s="698"/>
      <c r="CZ37" s="681">
        <v>
1</v>
      </c>
      <c r="DA37" s="699"/>
      <c r="DB37" s="699"/>
      <c r="DC37" s="700"/>
      <c r="DD37" s="684">
        <v>
990440</v>
      </c>
      <c r="DE37" s="697"/>
      <c r="DF37" s="697"/>
      <c r="DG37" s="697"/>
      <c r="DH37" s="697"/>
      <c r="DI37" s="697"/>
      <c r="DJ37" s="697"/>
      <c r="DK37" s="698"/>
      <c r="DL37" s="684">
        <v>
726708</v>
      </c>
      <c r="DM37" s="697"/>
      <c r="DN37" s="697"/>
      <c r="DO37" s="697"/>
      <c r="DP37" s="697"/>
      <c r="DQ37" s="697"/>
      <c r="DR37" s="697"/>
      <c r="DS37" s="697"/>
      <c r="DT37" s="697"/>
      <c r="DU37" s="697"/>
      <c r="DV37" s="698"/>
      <c r="DW37" s="681">
        <v>
1.2</v>
      </c>
      <c r="DX37" s="699"/>
      <c r="DY37" s="699"/>
      <c r="DZ37" s="699"/>
      <c r="EA37" s="699"/>
      <c r="EB37" s="699"/>
      <c r="EC37" s="714"/>
    </row>
    <row r="38" spans="2:133" ht="11.25" customHeight="1" x14ac:dyDescent="0.2">
      <c r="B38" s="675" t="s">
        <v>
332</v>
      </c>
      <c r="C38" s="676"/>
      <c r="D38" s="676"/>
      <c r="E38" s="676"/>
      <c r="F38" s="676"/>
      <c r="G38" s="676"/>
      <c r="H38" s="676"/>
      <c r="I38" s="676"/>
      <c r="J38" s="676"/>
      <c r="K38" s="676"/>
      <c r="L38" s="676"/>
      <c r="M38" s="676"/>
      <c r="N38" s="676"/>
      <c r="O38" s="676"/>
      <c r="P38" s="676"/>
      <c r="Q38" s="677"/>
      <c r="R38" s="678">
        <v>
4287139</v>
      </c>
      <c r="S38" s="679"/>
      <c r="T38" s="679"/>
      <c r="U38" s="679"/>
      <c r="V38" s="679"/>
      <c r="W38" s="679"/>
      <c r="X38" s="679"/>
      <c r="Y38" s="680"/>
      <c r="Z38" s="715">
        <v>
4.2</v>
      </c>
      <c r="AA38" s="715"/>
      <c r="AB38" s="715"/>
      <c r="AC38" s="715"/>
      <c r="AD38" s="716">
        <v>
353</v>
      </c>
      <c r="AE38" s="716"/>
      <c r="AF38" s="716"/>
      <c r="AG38" s="716"/>
      <c r="AH38" s="716"/>
      <c r="AI38" s="716"/>
      <c r="AJ38" s="716"/>
      <c r="AK38" s="716"/>
      <c r="AL38" s="681">
        <v>
0</v>
      </c>
      <c r="AM38" s="682"/>
      <c r="AN38" s="682"/>
      <c r="AO38" s="717"/>
      <c r="AQ38" s="718" t="s">
        <v>
333</v>
      </c>
      <c r="AR38" s="719"/>
      <c r="AS38" s="719"/>
      <c r="AT38" s="719"/>
      <c r="AU38" s="719"/>
      <c r="AV38" s="719"/>
      <c r="AW38" s="719"/>
      <c r="AX38" s="719"/>
      <c r="AY38" s="720"/>
      <c r="AZ38" s="678" t="s">
        <v>
173</v>
      </c>
      <c r="BA38" s="679"/>
      <c r="BB38" s="679"/>
      <c r="BC38" s="679"/>
      <c r="BD38" s="697"/>
      <c r="BE38" s="697"/>
      <c r="BF38" s="721"/>
      <c r="BG38" s="711" t="s">
        <v>
334</v>
      </c>
      <c r="BH38" s="712"/>
      <c r="BI38" s="712"/>
      <c r="BJ38" s="712"/>
      <c r="BK38" s="712"/>
      <c r="BL38" s="712"/>
      <c r="BM38" s="712"/>
      <c r="BN38" s="712"/>
      <c r="BO38" s="712"/>
      <c r="BP38" s="712"/>
      <c r="BQ38" s="712"/>
      <c r="BR38" s="712"/>
      <c r="BS38" s="712"/>
      <c r="BT38" s="712"/>
      <c r="BU38" s="713"/>
      <c r="BV38" s="678">
        <v>
21087</v>
      </c>
      <c r="BW38" s="679"/>
      <c r="BX38" s="679"/>
      <c r="BY38" s="679"/>
      <c r="BZ38" s="679"/>
      <c r="CA38" s="679"/>
      <c r="CB38" s="722"/>
      <c r="CD38" s="711" t="s">
        <v>
335</v>
      </c>
      <c r="CE38" s="712"/>
      <c r="CF38" s="712"/>
      <c r="CG38" s="712"/>
      <c r="CH38" s="712"/>
      <c r="CI38" s="712"/>
      <c r="CJ38" s="712"/>
      <c r="CK38" s="712"/>
      <c r="CL38" s="712"/>
      <c r="CM38" s="712"/>
      <c r="CN38" s="712"/>
      <c r="CO38" s="712"/>
      <c r="CP38" s="712"/>
      <c r="CQ38" s="713"/>
      <c r="CR38" s="678">
        <v>
5159796</v>
      </c>
      <c r="CS38" s="679"/>
      <c r="CT38" s="679"/>
      <c r="CU38" s="679"/>
      <c r="CV38" s="679"/>
      <c r="CW38" s="679"/>
      <c r="CX38" s="679"/>
      <c r="CY38" s="680"/>
      <c r="CZ38" s="681">
        <v>
5.2</v>
      </c>
      <c r="DA38" s="699"/>
      <c r="DB38" s="699"/>
      <c r="DC38" s="700"/>
      <c r="DD38" s="684">
        <v>
4493080</v>
      </c>
      <c r="DE38" s="679"/>
      <c r="DF38" s="679"/>
      <c r="DG38" s="679"/>
      <c r="DH38" s="679"/>
      <c r="DI38" s="679"/>
      <c r="DJ38" s="679"/>
      <c r="DK38" s="680"/>
      <c r="DL38" s="684">
        <v>
2639556</v>
      </c>
      <c r="DM38" s="679"/>
      <c r="DN38" s="679"/>
      <c r="DO38" s="679"/>
      <c r="DP38" s="679"/>
      <c r="DQ38" s="679"/>
      <c r="DR38" s="679"/>
      <c r="DS38" s="679"/>
      <c r="DT38" s="679"/>
      <c r="DU38" s="679"/>
      <c r="DV38" s="680"/>
      <c r="DW38" s="681">
        <v>
4.2</v>
      </c>
      <c r="DX38" s="699"/>
      <c r="DY38" s="699"/>
      <c r="DZ38" s="699"/>
      <c r="EA38" s="699"/>
      <c r="EB38" s="699"/>
      <c r="EC38" s="714"/>
    </row>
    <row r="39" spans="2:133" ht="11.25" customHeight="1" x14ac:dyDescent="0.2">
      <c r="B39" s="675" t="s">
        <v>
336</v>
      </c>
      <c r="C39" s="676"/>
      <c r="D39" s="676"/>
      <c r="E39" s="676"/>
      <c r="F39" s="676"/>
      <c r="G39" s="676"/>
      <c r="H39" s="676"/>
      <c r="I39" s="676"/>
      <c r="J39" s="676"/>
      <c r="K39" s="676"/>
      <c r="L39" s="676"/>
      <c r="M39" s="676"/>
      <c r="N39" s="676"/>
      <c r="O39" s="676"/>
      <c r="P39" s="676"/>
      <c r="Q39" s="677"/>
      <c r="R39" s="678">
        <v>
2883800</v>
      </c>
      <c r="S39" s="679"/>
      <c r="T39" s="679"/>
      <c r="U39" s="679"/>
      <c r="V39" s="679"/>
      <c r="W39" s="679"/>
      <c r="X39" s="679"/>
      <c r="Y39" s="680"/>
      <c r="Z39" s="715">
        <v>
2.9</v>
      </c>
      <c r="AA39" s="715"/>
      <c r="AB39" s="715"/>
      <c r="AC39" s="715"/>
      <c r="AD39" s="716" t="s">
        <v>
234</v>
      </c>
      <c r="AE39" s="716"/>
      <c r="AF39" s="716"/>
      <c r="AG39" s="716"/>
      <c r="AH39" s="716"/>
      <c r="AI39" s="716"/>
      <c r="AJ39" s="716"/>
      <c r="AK39" s="716"/>
      <c r="AL39" s="681" t="s">
        <v>
173</v>
      </c>
      <c r="AM39" s="682"/>
      <c r="AN39" s="682"/>
      <c r="AO39" s="717"/>
      <c r="AQ39" s="718" t="s">
        <v>
337</v>
      </c>
      <c r="AR39" s="719"/>
      <c r="AS39" s="719"/>
      <c r="AT39" s="719"/>
      <c r="AU39" s="719"/>
      <c r="AV39" s="719"/>
      <c r="AW39" s="719"/>
      <c r="AX39" s="719"/>
      <c r="AY39" s="720"/>
      <c r="AZ39" s="678" t="s">
        <v>
136</v>
      </c>
      <c r="BA39" s="679"/>
      <c r="BB39" s="679"/>
      <c r="BC39" s="679"/>
      <c r="BD39" s="697"/>
      <c r="BE39" s="697"/>
      <c r="BF39" s="721"/>
      <c r="BG39" s="711" t="s">
        <v>
338</v>
      </c>
      <c r="BH39" s="712"/>
      <c r="BI39" s="712"/>
      <c r="BJ39" s="712"/>
      <c r="BK39" s="712"/>
      <c r="BL39" s="712"/>
      <c r="BM39" s="712"/>
      <c r="BN39" s="712"/>
      <c r="BO39" s="712"/>
      <c r="BP39" s="712"/>
      <c r="BQ39" s="712"/>
      <c r="BR39" s="712"/>
      <c r="BS39" s="712"/>
      <c r="BT39" s="712"/>
      <c r="BU39" s="713"/>
      <c r="BV39" s="678">
        <v>
28305</v>
      </c>
      <c r="BW39" s="679"/>
      <c r="BX39" s="679"/>
      <c r="BY39" s="679"/>
      <c r="BZ39" s="679"/>
      <c r="CA39" s="679"/>
      <c r="CB39" s="722"/>
      <c r="CD39" s="711" t="s">
        <v>
339</v>
      </c>
      <c r="CE39" s="712"/>
      <c r="CF39" s="712"/>
      <c r="CG39" s="712"/>
      <c r="CH39" s="712"/>
      <c r="CI39" s="712"/>
      <c r="CJ39" s="712"/>
      <c r="CK39" s="712"/>
      <c r="CL39" s="712"/>
      <c r="CM39" s="712"/>
      <c r="CN39" s="712"/>
      <c r="CO39" s="712"/>
      <c r="CP39" s="712"/>
      <c r="CQ39" s="713"/>
      <c r="CR39" s="678">
        <v>
4781684</v>
      </c>
      <c r="CS39" s="697"/>
      <c r="CT39" s="697"/>
      <c r="CU39" s="697"/>
      <c r="CV39" s="697"/>
      <c r="CW39" s="697"/>
      <c r="CX39" s="697"/>
      <c r="CY39" s="698"/>
      <c r="CZ39" s="681">
        <v>
4.9000000000000004</v>
      </c>
      <c r="DA39" s="699"/>
      <c r="DB39" s="699"/>
      <c r="DC39" s="700"/>
      <c r="DD39" s="684">
        <v>
3426762</v>
      </c>
      <c r="DE39" s="697"/>
      <c r="DF39" s="697"/>
      <c r="DG39" s="697"/>
      <c r="DH39" s="697"/>
      <c r="DI39" s="697"/>
      <c r="DJ39" s="697"/>
      <c r="DK39" s="698"/>
      <c r="DL39" s="684" t="s">
        <v>
173</v>
      </c>
      <c r="DM39" s="697"/>
      <c r="DN39" s="697"/>
      <c r="DO39" s="697"/>
      <c r="DP39" s="697"/>
      <c r="DQ39" s="697"/>
      <c r="DR39" s="697"/>
      <c r="DS39" s="697"/>
      <c r="DT39" s="697"/>
      <c r="DU39" s="697"/>
      <c r="DV39" s="698"/>
      <c r="DW39" s="681" t="s">
        <v>
173</v>
      </c>
      <c r="DX39" s="699"/>
      <c r="DY39" s="699"/>
      <c r="DZ39" s="699"/>
      <c r="EA39" s="699"/>
      <c r="EB39" s="699"/>
      <c r="EC39" s="714"/>
    </row>
    <row r="40" spans="2:133" ht="11.25" customHeight="1" x14ac:dyDescent="0.2">
      <c r="B40" s="675" t="s">
        <v>
340</v>
      </c>
      <c r="C40" s="676"/>
      <c r="D40" s="676"/>
      <c r="E40" s="676"/>
      <c r="F40" s="676"/>
      <c r="G40" s="676"/>
      <c r="H40" s="676"/>
      <c r="I40" s="676"/>
      <c r="J40" s="676"/>
      <c r="K40" s="676"/>
      <c r="L40" s="676"/>
      <c r="M40" s="676"/>
      <c r="N40" s="676"/>
      <c r="O40" s="676"/>
      <c r="P40" s="676"/>
      <c r="Q40" s="677"/>
      <c r="R40" s="678" t="s">
        <v>
136</v>
      </c>
      <c r="S40" s="679"/>
      <c r="T40" s="679"/>
      <c r="U40" s="679"/>
      <c r="V40" s="679"/>
      <c r="W40" s="679"/>
      <c r="X40" s="679"/>
      <c r="Y40" s="680"/>
      <c r="Z40" s="715" t="s">
        <v>
234</v>
      </c>
      <c r="AA40" s="715"/>
      <c r="AB40" s="715"/>
      <c r="AC40" s="715"/>
      <c r="AD40" s="716" t="s">
        <v>
136</v>
      </c>
      <c r="AE40" s="716"/>
      <c r="AF40" s="716"/>
      <c r="AG40" s="716"/>
      <c r="AH40" s="716"/>
      <c r="AI40" s="716"/>
      <c r="AJ40" s="716"/>
      <c r="AK40" s="716"/>
      <c r="AL40" s="681" t="s">
        <v>
136</v>
      </c>
      <c r="AM40" s="682"/>
      <c r="AN40" s="682"/>
      <c r="AO40" s="717"/>
      <c r="AQ40" s="718" t="s">
        <v>
341</v>
      </c>
      <c r="AR40" s="719"/>
      <c r="AS40" s="719"/>
      <c r="AT40" s="719"/>
      <c r="AU40" s="719"/>
      <c r="AV40" s="719"/>
      <c r="AW40" s="719"/>
      <c r="AX40" s="719"/>
      <c r="AY40" s="720"/>
      <c r="AZ40" s="678" t="s">
        <v>
234</v>
      </c>
      <c r="BA40" s="679"/>
      <c r="BB40" s="679"/>
      <c r="BC40" s="679"/>
      <c r="BD40" s="697"/>
      <c r="BE40" s="697"/>
      <c r="BF40" s="721"/>
      <c r="BG40" s="723" t="s">
        <v>
342</v>
      </c>
      <c r="BH40" s="724"/>
      <c r="BI40" s="724"/>
      <c r="BJ40" s="724"/>
      <c r="BK40" s="724"/>
      <c r="BL40" s="236"/>
      <c r="BM40" s="712" t="s">
        <v>
343</v>
      </c>
      <c r="BN40" s="712"/>
      <c r="BO40" s="712"/>
      <c r="BP40" s="712"/>
      <c r="BQ40" s="712"/>
      <c r="BR40" s="712"/>
      <c r="BS40" s="712"/>
      <c r="BT40" s="712"/>
      <c r="BU40" s="713"/>
      <c r="BV40" s="678">
        <v>
142</v>
      </c>
      <c r="BW40" s="679"/>
      <c r="BX40" s="679"/>
      <c r="BY40" s="679"/>
      <c r="BZ40" s="679"/>
      <c r="CA40" s="679"/>
      <c r="CB40" s="722"/>
      <c r="CD40" s="711" t="s">
        <v>
344</v>
      </c>
      <c r="CE40" s="712"/>
      <c r="CF40" s="712"/>
      <c r="CG40" s="712"/>
      <c r="CH40" s="712"/>
      <c r="CI40" s="712"/>
      <c r="CJ40" s="712"/>
      <c r="CK40" s="712"/>
      <c r="CL40" s="712"/>
      <c r="CM40" s="712"/>
      <c r="CN40" s="712"/>
      <c r="CO40" s="712"/>
      <c r="CP40" s="712"/>
      <c r="CQ40" s="713"/>
      <c r="CR40" s="678">
        <v>
1220500</v>
      </c>
      <c r="CS40" s="679"/>
      <c r="CT40" s="679"/>
      <c r="CU40" s="679"/>
      <c r="CV40" s="679"/>
      <c r="CW40" s="679"/>
      <c r="CX40" s="679"/>
      <c r="CY40" s="680"/>
      <c r="CZ40" s="681">
        <v>
1.2</v>
      </c>
      <c r="DA40" s="699"/>
      <c r="DB40" s="699"/>
      <c r="DC40" s="700"/>
      <c r="DD40" s="684">
        <v>
19000</v>
      </c>
      <c r="DE40" s="679"/>
      <c r="DF40" s="679"/>
      <c r="DG40" s="679"/>
      <c r="DH40" s="679"/>
      <c r="DI40" s="679"/>
      <c r="DJ40" s="679"/>
      <c r="DK40" s="680"/>
      <c r="DL40" s="684">
        <v>
19000</v>
      </c>
      <c r="DM40" s="679"/>
      <c r="DN40" s="679"/>
      <c r="DO40" s="679"/>
      <c r="DP40" s="679"/>
      <c r="DQ40" s="679"/>
      <c r="DR40" s="679"/>
      <c r="DS40" s="679"/>
      <c r="DT40" s="679"/>
      <c r="DU40" s="679"/>
      <c r="DV40" s="680"/>
      <c r="DW40" s="681">
        <v>
0</v>
      </c>
      <c r="DX40" s="699"/>
      <c r="DY40" s="699"/>
      <c r="DZ40" s="699"/>
      <c r="EA40" s="699"/>
      <c r="EB40" s="699"/>
      <c r="EC40" s="714"/>
    </row>
    <row r="41" spans="2:133" ht="11.25" customHeight="1" x14ac:dyDescent="0.2">
      <c r="B41" s="675" t="s">
        <v>
345</v>
      </c>
      <c r="C41" s="676"/>
      <c r="D41" s="676"/>
      <c r="E41" s="676"/>
      <c r="F41" s="676"/>
      <c r="G41" s="676"/>
      <c r="H41" s="676"/>
      <c r="I41" s="676"/>
      <c r="J41" s="676"/>
      <c r="K41" s="676"/>
      <c r="L41" s="676"/>
      <c r="M41" s="676"/>
      <c r="N41" s="676"/>
      <c r="O41" s="676"/>
      <c r="P41" s="676"/>
      <c r="Q41" s="677"/>
      <c r="R41" s="678" t="s">
        <v>
234</v>
      </c>
      <c r="S41" s="679"/>
      <c r="T41" s="679"/>
      <c r="U41" s="679"/>
      <c r="V41" s="679"/>
      <c r="W41" s="679"/>
      <c r="X41" s="679"/>
      <c r="Y41" s="680"/>
      <c r="Z41" s="715" t="s">
        <v>
234</v>
      </c>
      <c r="AA41" s="715"/>
      <c r="AB41" s="715"/>
      <c r="AC41" s="715"/>
      <c r="AD41" s="716" t="s">
        <v>
173</v>
      </c>
      <c r="AE41" s="716"/>
      <c r="AF41" s="716"/>
      <c r="AG41" s="716"/>
      <c r="AH41" s="716"/>
      <c r="AI41" s="716"/>
      <c r="AJ41" s="716"/>
      <c r="AK41" s="716"/>
      <c r="AL41" s="681" t="s">
        <v>
173</v>
      </c>
      <c r="AM41" s="682"/>
      <c r="AN41" s="682"/>
      <c r="AO41" s="717"/>
      <c r="AQ41" s="718" t="s">
        <v>
346</v>
      </c>
      <c r="AR41" s="719"/>
      <c r="AS41" s="719"/>
      <c r="AT41" s="719"/>
      <c r="AU41" s="719"/>
      <c r="AV41" s="719"/>
      <c r="AW41" s="719"/>
      <c r="AX41" s="719"/>
      <c r="AY41" s="720"/>
      <c r="AZ41" s="678">
        <v>
1302105</v>
      </c>
      <c r="BA41" s="679"/>
      <c r="BB41" s="679"/>
      <c r="BC41" s="679"/>
      <c r="BD41" s="697"/>
      <c r="BE41" s="697"/>
      <c r="BF41" s="721"/>
      <c r="BG41" s="723"/>
      <c r="BH41" s="724"/>
      <c r="BI41" s="724"/>
      <c r="BJ41" s="724"/>
      <c r="BK41" s="724"/>
      <c r="BL41" s="236"/>
      <c r="BM41" s="712" t="s">
        <v>
347</v>
      </c>
      <c r="BN41" s="712"/>
      <c r="BO41" s="712"/>
      <c r="BP41" s="712"/>
      <c r="BQ41" s="712"/>
      <c r="BR41" s="712"/>
      <c r="BS41" s="712"/>
      <c r="BT41" s="712"/>
      <c r="BU41" s="713"/>
      <c r="BV41" s="678" t="s">
        <v>
234</v>
      </c>
      <c r="BW41" s="679"/>
      <c r="BX41" s="679"/>
      <c r="BY41" s="679"/>
      <c r="BZ41" s="679"/>
      <c r="CA41" s="679"/>
      <c r="CB41" s="722"/>
      <c r="CD41" s="711" t="s">
        <v>
348</v>
      </c>
      <c r="CE41" s="712"/>
      <c r="CF41" s="712"/>
      <c r="CG41" s="712"/>
      <c r="CH41" s="712"/>
      <c r="CI41" s="712"/>
      <c r="CJ41" s="712"/>
      <c r="CK41" s="712"/>
      <c r="CL41" s="712"/>
      <c r="CM41" s="712"/>
      <c r="CN41" s="712"/>
      <c r="CO41" s="712"/>
      <c r="CP41" s="712"/>
      <c r="CQ41" s="713"/>
      <c r="CR41" s="678" t="s">
        <v>
234</v>
      </c>
      <c r="CS41" s="697"/>
      <c r="CT41" s="697"/>
      <c r="CU41" s="697"/>
      <c r="CV41" s="697"/>
      <c r="CW41" s="697"/>
      <c r="CX41" s="697"/>
      <c r="CY41" s="698"/>
      <c r="CZ41" s="681" t="s">
        <v>
136</v>
      </c>
      <c r="DA41" s="699"/>
      <c r="DB41" s="699"/>
      <c r="DC41" s="700"/>
      <c r="DD41" s="684" t="s">
        <v>
173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349</v>
      </c>
      <c r="C42" s="660"/>
      <c r="D42" s="660"/>
      <c r="E42" s="660"/>
      <c r="F42" s="660"/>
      <c r="G42" s="660"/>
      <c r="H42" s="660"/>
      <c r="I42" s="660"/>
      <c r="J42" s="660"/>
      <c r="K42" s="660"/>
      <c r="L42" s="660"/>
      <c r="M42" s="660"/>
      <c r="N42" s="660"/>
      <c r="O42" s="660"/>
      <c r="P42" s="660"/>
      <c r="Q42" s="661"/>
      <c r="R42" s="662">
        <v>
101113510</v>
      </c>
      <c r="S42" s="701"/>
      <c r="T42" s="701"/>
      <c r="U42" s="701"/>
      <c r="V42" s="701"/>
      <c r="W42" s="701"/>
      <c r="X42" s="701"/>
      <c r="Y42" s="703"/>
      <c r="Z42" s="704">
        <v>
100</v>
      </c>
      <c r="AA42" s="704"/>
      <c r="AB42" s="704"/>
      <c r="AC42" s="704"/>
      <c r="AD42" s="705">
        <v>
62444859</v>
      </c>
      <c r="AE42" s="705"/>
      <c r="AF42" s="705"/>
      <c r="AG42" s="705"/>
      <c r="AH42" s="705"/>
      <c r="AI42" s="705"/>
      <c r="AJ42" s="705"/>
      <c r="AK42" s="705"/>
      <c r="AL42" s="665">
        <v>
100</v>
      </c>
      <c r="AM42" s="706"/>
      <c r="AN42" s="706"/>
      <c r="AO42" s="707"/>
      <c r="AQ42" s="708" t="s">
        <v>
350</v>
      </c>
      <c r="AR42" s="709"/>
      <c r="AS42" s="709"/>
      <c r="AT42" s="709"/>
      <c r="AU42" s="709"/>
      <c r="AV42" s="709"/>
      <c r="AW42" s="709"/>
      <c r="AX42" s="709"/>
      <c r="AY42" s="710"/>
      <c r="AZ42" s="662">
        <v>
2571777</v>
      </c>
      <c r="BA42" s="701"/>
      <c r="BB42" s="701"/>
      <c r="BC42" s="701"/>
      <c r="BD42" s="663"/>
      <c r="BE42" s="663"/>
      <c r="BF42" s="727"/>
      <c r="BG42" s="725"/>
      <c r="BH42" s="726"/>
      <c r="BI42" s="726"/>
      <c r="BJ42" s="726"/>
      <c r="BK42" s="726"/>
      <c r="BL42" s="237"/>
      <c r="BM42" s="728" t="s">
        <v>
351</v>
      </c>
      <c r="BN42" s="728"/>
      <c r="BO42" s="728"/>
      <c r="BP42" s="728"/>
      <c r="BQ42" s="728"/>
      <c r="BR42" s="728"/>
      <c r="BS42" s="728"/>
      <c r="BT42" s="728"/>
      <c r="BU42" s="729"/>
      <c r="BV42" s="662">
        <v>
256</v>
      </c>
      <c r="BW42" s="701"/>
      <c r="BX42" s="701"/>
      <c r="BY42" s="701"/>
      <c r="BZ42" s="701"/>
      <c r="CA42" s="701"/>
      <c r="CB42" s="702"/>
      <c r="CD42" s="675" t="s">
        <v>
352</v>
      </c>
      <c r="CE42" s="676"/>
      <c r="CF42" s="676"/>
      <c r="CG42" s="676"/>
      <c r="CH42" s="676"/>
      <c r="CI42" s="676"/>
      <c r="CJ42" s="676"/>
      <c r="CK42" s="676"/>
      <c r="CL42" s="676"/>
      <c r="CM42" s="676"/>
      <c r="CN42" s="676"/>
      <c r="CO42" s="676"/>
      <c r="CP42" s="676"/>
      <c r="CQ42" s="677"/>
      <c r="CR42" s="678">
        <v>
26994117</v>
      </c>
      <c r="CS42" s="679"/>
      <c r="CT42" s="679"/>
      <c r="CU42" s="679"/>
      <c r="CV42" s="679"/>
      <c r="CW42" s="679"/>
      <c r="CX42" s="679"/>
      <c r="CY42" s="680"/>
      <c r="CZ42" s="681">
        <v>
27.5</v>
      </c>
      <c r="DA42" s="682"/>
      <c r="DB42" s="682"/>
      <c r="DC42" s="683"/>
      <c r="DD42" s="684">
        <v>
13789789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353</v>
      </c>
      <c r="CE43" s="676"/>
      <c r="CF43" s="676"/>
      <c r="CG43" s="676"/>
      <c r="CH43" s="676"/>
      <c r="CI43" s="676"/>
      <c r="CJ43" s="676"/>
      <c r="CK43" s="676"/>
      <c r="CL43" s="676"/>
      <c r="CM43" s="676"/>
      <c r="CN43" s="676"/>
      <c r="CO43" s="676"/>
      <c r="CP43" s="676"/>
      <c r="CQ43" s="677"/>
      <c r="CR43" s="678">
        <v>
238233</v>
      </c>
      <c r="CS43" s="697"/>
      <c r="CT43" s="697"/>
      <c r="CU43" s="697"/>
      <c r="CV43" s="697"/>
      <c r="CW43" s="697"/>
      <c r="CX43" s="697"/>
      <c r="CY43" s="698"/>
      <c r="CZ43" s="681">
        <v>
0.2</v>
      </c>
      <c r="DA43" s="699"/>
      <c r="DB43" s="699"/>
      <c r="DC43" s="700"/>
      <c r="DD43" s="684">
        <v>
208237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302</v>
      </c>
      <c r="CE44" s="692"/>
      <c r="CF44" s="675" t="s">
        <v>
354</v>
      </c>
      <c r="CG44" s="676"/>
      <c r="CH44" s="676"/>
      <c r="CI44" s="676"/>
      <c r="CJ44" s="676"/>
      <c r="CK44" s="676"/>
      <c r="CL44" s="676"/>
      <c r="CM44" s="676"/>
      <c r="CN44" s="676"/>
      <c r="CO44" s="676"/>
      <c r="CP44" s="676"/>
      <c r="CQ44" s="677"/>
      <c r="CR44" s="678">
        <v>
26994117</v>
      </c>
      <c r="CS44" s="679"/>
      <c r="CT44" s="679"/>
      <c r="CU44" s="679"/>
      <c r="CV44" s="679"/>
      <c r="CW44" s="679"/>
      <c r="CX44" s="679"/>
      <c r="CY44" s="680"/>
      <c r="CZ44" s="681">
        <v>
27.5</v>
      </c>
      <c r="DA44" s="682"/>
      <c r="DB44" s="682"/>
      <c r="DC44" s="683"/>
      <c r="DD44" s="684">
        <v>
13789789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355</v>
      </c>
      <c r="CG45" s="676"/>
      <c r="CH45" s="676"/>
      <c r="CI45" s="676"/>
      <c r="CJ45" s="676"/>
      <c r="CK45" s="676"/>
      <c r="CL45" s="676"/>
      <c r="CM45" s="676"/>
      <c r="CN45" s="676"/>
      <c r="CO45" s="676"/>
      <c r="CP45" s="676"/>
      <c r="CQ45" s="677"/>
      <c r="CR45" s="678">
        <v>
7114868</v>
      </c>
      <c r="CS45" s="697"/>
      <c r="CT45" s="697"/>
      <c r="CU45" s="697"/>
      <c r="CV45" s="697"/>
      <c r="CW45" s="697"/>
      <c r="CX45" s="697"/>
      <c r="CY45" s="698"/>
      <c r="CZ45" s="681">
        <v>
7.2</v>
      </c>
      <c r="DA45" s="699"/>
      <c r="DB45" s="699"/>
      <c r="DC45" s="700"/>
      <c r="DD45" s="684">
        <v>
2218086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357</v>
      </c>
      <c r="CG46" s="676"/>
      <c r="CH46" s="676"/>
      <c r="CI46" s="676"/>
      <c r="CJ46" s="676"/>
      <c r="CK46" s="676"/>
      <c r="CL46" s="676"/>
      <c r="CM46" s="676"/>
      <c r="CN46" s="676"/>
      <c r="CO46" s="676"/>
      <c r="CP46" s="676"/>
      <c r="CQ46" s="677"/>
      <c r="CR46" s="678">
        <v>
19879249</v>
      </c>
      <c r="CS46" s="679"/>
      <c r="CT46" s="679"/>
      <c r="CU46" s="679"/>
      <c r="CV46" s="679"/>
      <c r="CW46" s="679"/>
      <c r="CX46" s="679"/>
      <c r="CY46" s="680"/>
      <c r="CZ46" s="681">
        <v>
20.2</v>
      </c>
      <c r="DA46" s="682"/>
      <c r="DB46" s="682"/>
      <c r="DC46" s="683"/>
      <c r="DD46" s="684">
        <v>
11571703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359</v>
      </c>
      <c r="CG47" s="676"/>
      <c r="CH47" s="676"/>
      <c r="CI47" s="676"/>
      <c r="CJ47" s="676"/>
      <c r="CK47" s="676"/>
      <c r="CL47" s="676"/>
      <c r="CM47" s="676"/>
      <c r="CN47" s="676"/>
      <c r="CO47" s="676"/>
      <c r="CP47" s="676"/>
      <c r="CQ47" s="677"/>
      <c r="CR47" s="678" t="s">
        <v>
234</v>
      </c>
      <c r="CS47" s="697"/>
      <c r="CT47" s="697"/>
      <c r="CU47" s="697"/>
      <c r="CV47" s="697"/>
      <c r="CW47" s="697"/>
      <c r="CX47" s="697"/>
      <c r="CY47" s="698"/>
      <c r="CZ47" s="681" t="s">
        <v>
136</v>
      </c>
      <c r="DA47" s="699"/>
      <c r="DB47" s="699"/>
      <c r="DC47" s="700"/>
      <c r="DD47" s="684" t="s">
        <v>
136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360</v>
      </c>
      <c r="CD48" s="695"/>
      <c r="CE48" s="696"/>
      <c r="CF48" s="675" t="s">
        <v>
361</v>
      </c>
      <c r="CG48" s="676"/>
      <c r="CH48" s="676"/>
      <c r="CI48" s="676"/>
      <c r="CJ48" s="676"/>
      <c r="CK48" s="676"/>
      <c r="CL48" s="676"/>
      <c r="CM48" s="676"/>
      <c r="CN48" s="676"/>
      <c r="CO48" s="676"/>
      <c r="CP48" s="676"/>
      <c r="CQ48" s="677"/>
      <c r="CR48" s="678" t="s">
        <v>
173</v>
      </c>
      <c r="CS48" s="679"/>
      <c r="CT48" s="679"/>
      <c r="CU48" s="679"/>
      <c r="CV48" s="679"/>
      <c r="CW48" s="679"/>
      <c r="CX48" s="679"/>
      <c r="CY48" s="680"/>
      <c r="CZ48" s="681" t="s">
        <v>
136</v>
      </c>
      <c r="DA48" s="682"/>
      <c r="DB48" s="682"/>
      <c r="DC48" s="683"/>
      <c r="DD48" s="684" t="s">
        <v>
136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362</v>
      </c>
      <c r="CE49" s="660"/>
      <c r="CF49" s="660"/>
      <c r="CG49" s="660"/>
      <c r="CH49" s="660"/>
      <c r="CI49" s="660"/>
      <c r="CJ49" s="660"/>
      <c r="CK49" s="660"/>
      <c r="CL49" s="660"/>
      <c r="CM49" s="660"/>
      <c r="CN49" s="660"/>
      <c r="CO49" s="660"/>
      <c r="CP49" s="660"/>
      <c r="CQ49" s="661"/>
      <c r="CR49" s="662">
        <v>
98299968</v>
      </c>
      <c r="CS49" s="663"/>
      <c r="CT49" s="663"/>
      <c r="CU49" s="663"/>
      <c r="CV49" s="663"/>
      <c r="CW49" s="663"/>
      <c r="CX49" s="663"/>
      <c r="CY49" s="664"/>
      <c r="CZ49" s="665">
        <v>
100</v>
      </c>
      <c r="DA49" s="666"/>
      <c r="DB49" s="666"/>
      <c r="DC49" s="667"/>
      <c r="DD49" s="668">
        <v>
65883274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XyvxIvXbfEdtKspog5qoDqRBmdhHO7GgEqOZM3s8+gjIr8u/lT/9yrqPcW6K14JOj+rdErQ+hwE7h8pvEarDA==" saltValue="bhNxHGJBnB01rFdfMRMgP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385</v>
      </c>
      <c r="C7" s="1144"/>
      <c r="D7" s="1144"/>
      <c r="E7" s="1144"/>
      <c r="F7" s="1144"/>
      <c r="G7" s="1144"/>
      <c r="H7" s="1144"/>
      <c r="I7" s="1144"/>
      <c r="J7" s="1144"/>
      <c r="K7" s="1144"/>
      <c r="L7" s="1144"/>
      <c r="M7" s="1144"/>
      <c r="N7" s="1144"/>
      <c r="O7" s="1144"/>
      <c r="P7" s="1145"/>
      <c r="Q7" s="1197">
        <v>102263</v>
      </c>
      <c r="R7" s="1198"/>
      <c r="S7" s="1198"/>
      <c r="T7" s="1198"/>
      <c r="U7" s="1198"/>
      <c r="V7" s="1198">
        <v>99407</v>
      </c>
      <c r="W7" s="1198"/>
      <c r="X7" s="1198"/>
      <c r="Y7" s="1198"/>
      <c r="Z7" s="1198"/>
      <c r="AA7" s="1198">
        <v>2856</v>
      </c>
      <c r="AB7" s="1198"/>
      <c r="AC7" s="1198"/>
      <c r="AD7" s="1198"/>
      <c r="AE7" s="1199"/>
      <c r="AF7" s="1200">
        <v>2302</v>
      </c>
      <c r="AG7" s="1201"/>
      <c r="AH7" s="1201"/>
      <c r="AI7" s="1201"/>
      <c r="AJ7" s="1202"/>
      <c r="AK7" s="1184">
        <v>5048</v>
      </c>
      <c r="AL7" s="1185"/>
      <c r="AM7" s="1185"/>
      <c r="AN7" s="1185"/>
      <c r="AO7" s="1185"/>
      <c r="AP7" s="1185">
        <v>17971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584</v>
      </c>
      <c r="BT7" s="1189"/>
      <c r="BU7" s="1189"/>
      <c r="BV7" s="1189"/>
      <c r="BW7" s="1189"/>
      <c r="BX7" s="1189"/>
      <c r="BY7" s="1189"/>
      <c r="BZ7" s="1189"/>
      <c r="CA7" s="1189"/>
      <c r="CB7" s="1189"/>
      <c r="CC7" s="1189"/>
      <c r="CD7" s="1189"/>
      <c r="CE7" s="1189"/>
      <c r="CF7" s="1189"/>
      <c r="CG7" s="1190"/>
      <c r="CH7" s="1181">
        <v>9</v>
      </c>
      <c r="CI7" s="1182"/>
      <c r="CJ7" s="1182"/>
      <c r="CK7" s="1182"/>
      <c r="CL7" s="1183"/>
      <c r="CM7" s="1181">
        <v>257</v>
      </c>
      <c r="CN7" s="1182"/>
      <c r="CO7" s="1182"/>
      <c r="CP7" s="1182"/>
      <c r="CQ7" s="1183"/>
      <c r="CR7" s="1181">
        <v>50</v>
      </c>
      <c r="CS7" s="1182"/>
      <c r="CT7" s="1182"/>
      <c r="CU7" s="1182"/>
      <c r="CV7" s="1183"/>
      <c r="CW7" s="1181">
        <v>156</v>
      </c>
      <c r="CX7" s="1182"/>
      <c r="CY7" s="1182"/>
      <c r="CZ7" s="1182"/>
      <c r="DA7" s="1183"/>
      <c r="DB7" s="1181" t="s">
        <v>592</v>
      </c>
      <c r="DC7" s="1182"/>
      <c r="DD7" s="1182"/>
      <c r="DE7" s="1182"/>
      <c r="DF7" s="1183"/>
      <c r="DG7" s="1181" t="s">
        <v>592</v>
      </c>
      <c r="DH7" s="1182"/>
      <c r="DI7" s="1182"/>
      <c r="DJ7" s="1182"/>
      <c r="DK7" s="1183"/>
      <c r="DL7" s="1181" t="s">
        <v>592</v>
      </c>
      <c r="DM7" s="1182"/>
      <c r="DN7" s="1182"/>
      <c r="DO7" s="1182"/>
      <c r="DP7" s="1183"/>
      <c r="DQ7" s="1181"/>
      <c r="DR7" s="1182"/>
      <c r="DS7" s="1182"/>
      <c r="DT7" s="1182"/>
      <c r="DU7" s="1183"/>
      <c r="DV7" s="1208"/>
      <c r="DW7" s="1209"/>
      <c r="DX7" s="1209"/>
      <c r="DY7" s="1209"/>
      <c r="DZ7" s="1210"/>
      <c r="EA7" s="255"/>
    </row>
    <row r="8" spans="1:131" s="256" customFormat="1" ht="26.25" customHeight="1" x14ac:dyDescent="0.2">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585</v>
      </c>
      <c r="BT8" s="1108"/>
      <c r="BU8" s="1108"/>
      <c r="BV8" s="1108"/>
      <c r="BW8" s="1108"/>
      <c r="BX8" s="1108"/>
      <c r="BY8" s="1108"/>
      <c r="BZ8" s="1108"/>
      <c r="CA8" s="1108"/>
      <c r="CB8" s="1108"/>
      <c r="CC8" s="1108"/>
      <c r="CD8" s="1108"/>
      <c r="CE8" s="1108"/>
      <c r="CF8" s="1108"/>
      <c r="CG8" s="1109"/>
      <c r="CH8" s="1082">
        <v>4</v>
      </c>
      <c r="CI8" s="1083"/>
      <c r="CJ8" s="1083"/>
      <c r="CK8" s="1083"/>
      <c r="CL8" s="1084"/>
      <c r="CM8" s="1082">
        <v>528</v>
      </c>
      <c r="CN8" s="1083"/>
      <c r="CO8" s="1083"/>
      <c r="CP8" s="1083"/>
      <c r="CQ8" s="1084"/>
      <c r="CR8" s="1082">
        <v>500</v>
      </c>
      <c r="CS8" s="1083"/>
      <c r="CT8" s="1083"/>
      <c r="CU8" s="1083"/>
      <c r="CV8" s="1084"/>
      <c r="CW8" s="1082">
        <v>103</v>
      </c>
      <c r="CX8" s="1083"/>
      <c r="CY8" s="1083"/>
      <c r="CZ8" s="1083"/>
      <c r="DA8" s="1084"/>
      <c r="DB8" s="1082">
        <v>7</v>
      </c>
      <c r="DC8" s="1083"/>
      <c r="DD8" s="1083"/>
      <c r="DE8" s="1083"/>
      <c r="DF8" s="1084"/>
      <c r="DG8" s="1082" t="s">
        <v>592</v>
      </c>
      <c r="DH8" s="1083"/>
      <c r="DI8" s="1083"/>
      <c r="DJ8" s="1083"/>
      <c r="DK8" s="1084"/>
      <c r="DL8" s="1082" t="s">
        <v>592</v>
      </c>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586</v>
      </c>
      <c r="BT9" s="1108"/>
      <c r="BU9" s="1108"/>
      <c r="BV9" s="1108"/>
      <c r="BW9" s="1108"/>
      <c r="BX9" s="1108"/>
      <c r="BY9" s="1108"/>
      <c r="BZ9" s="1108"/>
      <c r="CA9" s="1108"/>
      <c r="CB9" s="1108"/>
      <c r="CC9" s="1108"/>
      <c r="CD9" s="1108"/>
      <c r="CE9" s="1108"/>
      <c r="CF9" s="1108"/>
      <c r="CG9" s="1109"/>
      <c r="CH9" s="1082">
        <v>268</v>
      </c>
      <c r="CI9" s="1083"/>
      <c r="CJ9" s="1083"/>
      <c r="CK9" s="1083"/>
      <c r="CL9" s="1084"/>
      <c r="CM9" s="1082">
        <v>3608</v>
      </c>
      <c r="CN9" s="1083"/>
      <c r="CO9" s="1083"/>
      <c r="CP9" s="1083"/>
      <c r="CQ9" s="1084"/>
      <c r="CR9" s="1082">
        <v>550</v>
      </c>
      <c r="CS9" s="1083"/>
      <c r="CT9" s="1083"/>
      <c r="CU9" s="1083"/>
      <c r="CV9" s="1084"/>
      <c r="CW9" s="1082" t="s">
        <v>592</v>
      </c>
      <c r="CX9" s="1083"/>
      <c r="CY9" s="1083"/>
      <c r="CZ9" s="1083"/>
      <c r="DA9" s="1084"/>
      <c r="DB9" s="1082" t="s">
        <v>592</v>
      </c>
      <c r="DC9" s="1083"/>
      <c r="DD9" s="1083"/>
      <c r="DE9" s="1083"/>
      <c r="DF9" s="1084"/>
      <c r="DG9" s="1082" t="s">
        <v>592</v>
      </c>
      <c r="DH9" s="1083"/>
      <c r="DI9" s="1083"/>
      <c r="DJ9" s="1083"/>
      <c r="DK9" s="1084"/>
      <c r="DL9" s="1082" t="s">
        <v>592</v>
      </c>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588</v>
      </c>
      <c r="BS10" s="1107" t="s">
        <v>587</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11</v>
      </c>
      <c r="CN10" s="1083"/>
      <c r="CO10" s="1083"/>
      <c r="CP10" s="1083"/>
      <c r="CQ10" s="1084"/>
      <c r="CR10" s="1082">
        <v>10</v>
      </c>
      <c r="CS10" s="1083"/>
      <c r="CT10" s="1083"/>
      <c r="CU10" s="1083"/>
      <c r="CV10" s="1084"/>
      <c r="CW10" s="1082" t="s">
        <v>589</v>
      </c>
      <c r="CX10" s="1083"/>
      <c r="CY10" s="1083"/>
      <c r="CZ10" s="1083"/>
      <c r="DA10" s="1084"/>
      <c r="DB10" s="1082" t="s">
        <v>589</v>
      </c>
      <c r="DC10" s="1083"/>
      <c r="DD10" s="1083"/>
      <c r="DE10" s="1083"/>
      <c r="DF10" s="1084"/>
      <c r="DG10" s="1082" t="s">
        <v>589</v>
      </c>
      <c r="DH10" s="1083"/>
      <c r="DI10" s="1083"/>
      <c r="DJ10" s="1083"/>
      <c r="DK10" s="1084"/>
      <c r="DL10" s="1082" t="s">
        <v>589</v>
      </c>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387</v>
      </c>
      <c r="B23" s="1037" t="s">
        <v>388</v>
      </c>
      <c r="C23" s="1038"/>
      <c r="D23" s="1038"/>
      <c r="E23" s="1038"/>
      <c r="F23" s="1038"/>
      <c r="G23" s="1038"/>
      <c r="H23" s="1038"/>
      <c r="I23" s="1038"/>
      <c r="J23" s="1038"/>
      <c r="K23" s="1038"/>
      <c r="L23" s="1038"/>
      <c r="M23" s="1038"/>
      <c r="N23" s="1038"/>
      <c r="O23" s="1038"/>
      <c r="P23" s="1039"/>
      <c r="Q23" s="1161">
        <v>102263</v>
      </c>
      <c r="R23" s="1162"/>
      <c r="S23" s="1162"/>
      <c r="T23" s="1162"/>
      <c r="U23" s="1162"/>
      <c r="V23" s="1162">
        <v>99407</v>
      </c>
      <c r="W23" s="1162"/>
      <c r="X23" s="1162"/>
      <c r="Y23" s="1162"/>
      <c r="Z23" s="1162"/>
      <c r="AA23" s="1162">
        <v>2856</v>
      </c>
      <c r="AB23" s="1162"/>
      <c r="AC23" s="1162"/>
      <c r="AD23" s="1162"/>
      <c r="AE23" s="1163"/>
      <c r="AF23" s="1164">
        <v>2302</v>
      </c>
      <c r="AG23" s="1162"/>
      <c r="AH23" s="1162"/>
      <c r="AI23" s="1162"/>
      <c r="AJ23" s="1165"/>
      <c r="AK23" s="1166"/>
      <c r="AL23" s="1167"/>
      <c r="AM23" s="1167"/>
      <c r="AN23" s="1167"/>
      <c r="AO23" s="1167"/>
      <c r="AP23" s="1162">
        <v>17971</v>
      </c>
      <c r="AQ23" s="1162"/>
      <c r="AR23" s="1162"/>
      <c r="AS23" s="1162"/>
      <c r="AT23" s="1162"/>
      <c r="AU23" s="1168"/>
      <c r="AV23" s="1168"/>
      <c r="AW23" s="1168"/>
      <c r="AX23" s="1168"/>
      <c r="AY23" s="1169"/>
      <c r="AZ23" s="1158" t="s">
        <v>173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399</v>
      </c>
      <c r="C28" s="1144"/>
      <c r="D28" s="1144"/>
      <c r="E28" s="1144"/>
      <c r="F28" s="1144"/>
      <c r="G28" s="1144"/>
      <c r="H28" s="1144"/>
      <c r="I28" s="1144"/>
      <c r="J28" s="1144"/>
      <c r="K28" s="1144"/>
      <c r="L28" s="1144"/>
      <c r="M28" s="1144"/>
      <c r="N28" s="1144"/>
      <c r="O28" s="1144"/>
      <c r="P28" s="1145"/>
      <c r="Q28" s="1146">
        <v>12836</v>
      </c>
      <c r="R28" s="1147"/>
      <c r="S28" s="1147"/>
      <c r="T28" s="1147"/>
      <c r="U28" s="1147"/>
      <c r="V28" s="1147">
        <v>12668</v>
      </c>
      <c r="W28" s="1147"/>
      <c r="X28" s="1147"/>
      <c r="Y28" s="1147"/>
      <c r="Z28" s="1147"/>
      <c r="AA28" s="1147">
        <v>168</v>
      </c>
      <c r="AB28" s="1147"/>
      <c r="AC28" s="1147"/>
      <c r="AD28" s="1147"/>
      <c r="AE28" s="1148"/>
      <c r="AF28" s="1149">
        <v>168</v>
      </c>
      <c r="AG28" s="1147"/>
      <c r="AH28" s="1147"/>
      <c r="AI28" s="1147"/>
      <c r="AJ28" s="1150"/>
      <c r="AK28" s="1151">
        <v>1300</v>
      </c>
      <c r="AL28" s="1139"/>
      <c r="AM28" s="1139"/>
      <c r="AN28" s="1139"/>
      <c r="AO28" s="1139"/>
      <c r="AP28" s="1139" t="s">
        <v>583</v>
      </c>
      <c r="AQ28" s="1139"/>
      <c r="AR28" s="1139"/>
      <c r="AS28" s="1139"/>
      <c r="AT28" s="1139"/>
      <c r="AU28" s="1139" t="s">
        <v>583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400</v>
      </c>
      <c r="C29" s="1131"/>
      <c r="D29" s="1131"/>
      <c r="E29" s="1131"/>
      <c r="F29" s="1131"/>
      <c r="G29" s="1131"/>
      <c r="H29" s="1131"/>
      <c r="I29" s="1131"/>
      <c r="J29" s="1131"/>
      <c r="K29" s="1131"/>
      <c r="L29" s="1131"/>
      <c r="M29" s="1131"/>
      <c r="N29" s="1131"/>
      <c r="O29" s="1131"/>
      <c r="P29" s="1132"/>
      <c r="Q29" s="1136">
        <v>8738</v>
      </c>
      <c r="R29" s="1137"/>
      <c r="S29" s="1137"/>
      <c r="T29" s="1137"/>
      <c r="U29" s="1137"/>
      <c r="V29" s="1137">
        <v>8493</v>
      </c>
      <c r="W29" s="1137"/>
      <c r="X29" s="1137"/>
      <c r="Y29" s="1137"/>
      <c r="Z29" s="1137"/>
      <c r="AA29" s="1137">
        <v>245</v>
      </c>
      <c r="AB29" s="1137"/>
      <c r="AC29" s="1137"/>
      <c r="AD29" s="1137"/>
      <c r="AE29" s="1138"/>
      <c r="AF29" s="1112">
        <v>245</v>
      </c>
      <c r="AG29" s="1113"/>
      <c r="AH29" s="1113"/>
      <c r="AI29" s="1113"/>
      <c r="AJ29" s="1114"/>
      <c r="AK29" s="1073">
        <v>1387</v>
      </c>
      <c r="AL29" s="1064"/>
      <c r="AM29" s="1064"/>
      <c r="AN29" s="1064"/>
      <c r="AO29" s="1064"/>
      <c r="AP29" s="1064" t="s">
        <v>583</v>
      </c>
      <c r="AQ29" s="1064"/>
      <c r="AR29" s="1064"/>
      <c r="AS29" s="1064"/>
      <c r="AT29" s="1064"/>
      <c r="AU29" s="1064" t="s">
        <v>583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401</v>
      </c>
      <c r="C30" s="1131"/>
      <c r="D30" s="1131"/>
      <c r="E30" s="1131"/>
      <c r="F30" s="1131"/>
      <c r="G30" s="1131"/>
      <c r="H30" s="1131"/>
      <c r="I30" s="1131"/>
      <c r="J30" s="1131"/>
      <c r="K30" s="1131"/>
      <c r="L30" s="1131"/>
      <c r="M30" s="1131"/>
      <c r="N30" s="1131"/>
      <c r="O30" s="1131"/>
      <c r="P30" s="1132"/>
      <c r="Q30" s="1136">
        <v>2897</v>
      </c>
      <c r="R30" s="1137"/>
      <c r="S30" s="1137"/>
      <c r="T30" s="1137"/>
      <c r="U30" s="1137"/>
      <c r="V30" s="1137">
        <v>2874</v>
      </c>
      <c r="W30" s="1137"/>
      <c r="X30" s="1137"/>
      <c r="Y30" s="1137"/>
      <c r="Z30" s="1137"/>
      <c r="AA30" s="1137">
        <v>23</v>
      </c>
      <c r="AB30" s="1137"/>
      <c r="AC30" s="1137"/>
      <c r="AD30" s="1137"/>
      <c r="AE30" s="1138"/>
      <c r="AF30" s="1112">
        <v>23</v>
      </c>
      <c r="AG30" s="1113"/>
      <c r="AH30" s="1113"/>
      <c r="AI30" s="1113"/>
      <c r="AJ30" s="1114"/>
      <c r="AK30" s="1073">
        <v>1160</v>
      </c>
      <c r="AL30" s="1064"/>
      <c r="AM30" s="1064"/>
      <c r="AN30" s="1064"/>
      <c r="AO30" s="1064"/>
      <c r="AP30" s="1064" t="s">
        <v>583</v>
      </c>
      <c r="AQ30" s="1064"/>
      <c r="AR30" s="1064"/>
      <c r="AS30" s="1064"/>
      <c r="AT30" s="1064"/>
      <c r="AU30" s="1064" t="s">
        <v>583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387</v>
      </c>
      <c r="B63" s="1037" t="s">
        <v>403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436</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404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406</v>
      </c>
      <c r="B66" s="1089"/>
      <c r="C66" s="1089"/>
      <c r="D66" s="1089"/>
      <c r="E66" s="1089"/>
      <c r="F66" s="1089"/>
      <c r="G66" s="1089"/>
      <c r="H66" s="1089"/>
      <c r="I66" s="1089"/>
      <c r="J66" s="1089"/>
      <c r="K66" s="1089"/>
      <c r="L66" s="1089"/>
      <c r="M66" s="1089"/>
      <c r="N66" s="1089"/>
      <c r="O66" s="1089"/>
      <c r="P66" s="1090"/>
      <c r="Q66" s="1094" t="s">
        <v>407</v>
      </c>
      <c r="R66" s="1095"/>
      <c r="S66" s="1095"/>
      <c r="T66" s="1095"/>
      <c r="U66" s="1096"/>
      <c r="V66" s="1094" t="s">
        <v>408</v>
      </c>
      <c r="W66" s="1095"/>
      <c r="X66" s="1095"/>
      <c r="Y66" s="1095"/>
      <c r="Z66" s="1096"/>
      <c r="AA66" s="1094" t="s">
        <v>409</v>
      </c>
      <c r="AB66" s="1095"/>
      <c r="AC66" s="1095"/>
      <c r="AD66" s="1095"/>
      <c r="AE66" s="1096"/>
      <c r="AF66" s="1100" t="s">
        <v>410</v>
      </c>
      <c r="AG66" s="1101"/>
      <c r="AH66" s="1101"/>
      <c r="AI66" s="1101"/>
      <c r="AJ66" s="1102"/>
      <c r="AK66" s="1094" t="s">
        <v>411</v>
      </c>
      <c r="AL66" s="1089"/>
      <c r="AM66" s="1089"/>
      <c r="AN66" s="1089"/>
      <c r="AO66" s="1090"/>
      <c r="AP66" s="1094" t="s">
        <v>412</v>
      </c>
      <c r="AQ66" s="1095"/>
      <c r="AR66" s="1095"/>
      <c r="AS66" s="1095"/>
      <c r="AT66" s="1096"/>
      <c r="AU66" s="1094" t="s">
        <v>413</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573</v>
      </c>
      <c r="C68" s="1079"/>
      <c r="D68" s="1079"/>
      <c r="E68" s="1079"/>
      <c r="F68" s="1079"/>
      <c r="G68" s="1079"/>
      <c r="H68" s="1079"/>
      <c r="I68" s="1079"/>
      <c r="J68" s="1079"/>
      <c r="K68" s="1079"/>
      <c r="L68" s="1079"/>
      <c r="M68" s="1079"/>
      <c r="N68" s="1079"/>
      <c r="O68" s="1079"/>
      <c r="P68" s="1080"/>
      <c r="Q68" s="1081">
        <v>8285</v>
      </c>
      <c r="R68" s="1075"/>
      <c r="S68" s="1075"/>
      <c r="T68" s="1075"/>
      <c r="U68" s="1075"/>
      <c r="V68" s="1075">
        <v>7743</v>
      </c>
      <c r="W68" s="1075"/>
      <c r="X68" s="1075"/>
      <c r="Y68" s="1075"/>
      <c r="Z68" s="1075"/>
      <c r="AA68" s="1075">
        <v>541</v>
      </c>
      <c r="AB68" s="1075"/>
      <c r="AC68" s="1075"/>
      <c r="AD68" s="1075"/>
      <c r="AE68" s="1075"/>
      <c r="AF68" s="1075">
        <v>541</v>
      </c>
      <c r="AG68" s="1075"/>
      <c r="AH68" s="1075"/>
      <c r="AI68" s="1075"/>
      <c r="AJ68" s="1075"/>
      <c r="AK68" s="1075">
        <v>105</v>
      </c>
      <c r="AL68" s="1075"/>
      <c r="AM68" s="1075"/>
      <c r="AN68" s="1075"/>
      <c r="AO68" s="1075"/>
      <c r="AP68" s="1075">
        <v>4341</v>
      </c>
      <c r="AQ68" s="1075"/>
      <c r="AR68" s="1075"/>
      <c r="AS68" s="1075"/>
      <c r="AT68" s="1075"/>
      <c r="AU68" s="1075">
        <v>187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574</v>
      </c>
      <c r="C69" s="1068"/>
      <c r="D69" s="1068"/>
      <c r="E69" s="1068"/>
      <c r="F69" s="1068"/>
      <c r="G69" s="1068"/>
      <c r="H69" s="1068"/>
      <c r="I69" s="1068"/>
      <c r="J69" s="1068"/>
      <c r="K69" s="1068"/>
      <c r="L69" s="1068"/>
      <c r="M69" s="1068"/>
      <c r="N69" s="1068"/>
      <c r="O69" s="1068"/>
      <c r="P69" s="1069"/>
      <c r="Q69" s="1070">
        <v>156337</v>
      </c>
      <c r="R69" s="1064"/>
      <c r="S69" s="1064"/>
      <c r="T69" s="1064"/>
      <c r="U69" s="1064"/>
      <c r="V69" s="1064">
        <v>148325</v>
      </c>
      <c r="W69" s="1064"/>
      <c r="X69" s="1064"/>
      <c r="Y69" s="1064"/>
      <c r="Z69" s="1064"/>
      <c r="AA69" s="1064">
        <v>8012</v>
      </c>
      <c r="AB69" s="1064"/>
      <c r="AC69" s="1064"/>
      <c r="AD69" s="1064"/>
      <c r="AE69" s="1064"/>
      <c r="AF69" s="1064">
        <v>36177</v>
      </c>
      <c r="AG69" s="1064"/>
      <c r="AH69" s="1064"/>
      <c r="AI69" s="1064"/>
      <c r="AJ69" s="1064"/>
      <c r="AK69" s="1064" t="s">
        <v>590</v>
      </c>
      <c r="AL69" s="1064"/>
      <c r="AM69" s="1064"/>
      <c r="AN69" s="1064"/>
      <c r="AO69" s="1064"/>
      <c r="AP69" s="1064" t="s">
        <v>590</v>
      </c>
      <c r="AQ69" s="1064"/>
      <c r="AR69" s="1064"/>
      <c r="AS69" s="1064"/>
      <c r="AT69" s="1064"/>
      <c r="AU69" s="1064" t="s">
        <v>590</v>
      </c>
      <c r="AV69" s="1064"/>
      <c r="AW69" s="1064"/>
      <c r="AX69" s="1064"/>
      <c r="AY69" s="1064"/>
      <c r="AZ69" s="1065" t="s">
        <v>591</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575</v>
      </c>
      <c r="C70" s="1068"/>
      <c r="D70" s="1068"/>
      <c r="E70" s="1068"/>
      <c r="F70" s="1068"/>
      <c r="G70" s="1068"/>
      <c r="H70" s="1068"/>
      <c r="I70" s="1068"/>
      <c r="J70" s="1068"/>
      <c r="K70" s="1068"/>
      <c r="L70" s="1068"/>
      <c r="M70" s="1068"/>
      <c r="N70" s="1068"/>
      <c r="O70" s="1068"/>
      <c r="P70" s="1069"/>
      <c r="Q70" s="1070">
        <v>85568</v>
      </c>
      <c r="R70" s="1064"/>
      <c r="S70" s="1064"/>
      <c r="T70" s="1064"/>
      <c r="U70" s="1064"/>
      <c r="V70" s="1064">
        <v>81790</v>
      </c>
      <c r="W70" s="1064"/>
      <c r="X70" s="1064"/>
      <c r="Y70" s="1064"/>
      <c r="Z70" s="1064"/>
      <c r="AA70" s="1064">
        <v>3778</v>
      </c>
      <c r="AB70" s="1064"/>
      <c r="AC70" s="1064"/>
      <c r="AD70" s="1064"/>
      <c r="AE70" s="1064"/>
      <c r="AF70" s="1064">
        <v>3733</v>
      </c>
      <c r="AG70" s="1064"/>
      <c r="AH70" s="1064"/>
      <c r="AI70" s="1064"/>
      <c r="AJ70" s="1064"/>
      <c r="AK70" s="1064">
        <v>8772</v>
      </c>
      <c r="AL70" s="1064"/>
      <c r="AM70" s="1064"/>
      <c r="AN70" s="1064"/>
      <c r="AO70" s="1064"/>
      <c r="AP70" s="1064">
        <v>46122</v>
      </c>
      <c r="AQ70" s="1064"/>
      <c r="AR70" s="1064"/>
      <c r="AS70" s="1064"/>
      <c r="AT70" s="1064"/>
      <c r="AU70" s="1064">
        <v>692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576</v>
      </c>
      <c r="C71" s="1068"/>
      <c r="D71" s="1068"/>
      <c r="E71" s="1068"/>
      <c r="F71" s="1068"/>
      <c r="G71" s="1068"/>
      <c r="H71" s="1068"/>
      <c r="I71" s="1068"/>
      <c r="J71" s="1068"/>
      <c r="K71" s="1068"/>
      <c r="L71" s="1068"/>
      <c r="M71" s="1068"/>
      <c r="N71" s="1068"/>
      <c r="O71" s="1068"/>
      <c r="P71" s="1069"/>
      <c r="Q71" s="1070">
        <v>6529</v>
      </c>
      <c r="R71" s="1064"/>
      <c r="S71" s="1064"/>
      <c r="T71" s="1064"/>
      <c r="U71" s="1064"/>
      <c r="V71" s="1064">
        <v>6443</v>
      </c>
      <c r="W71" s="1064"/>
      <c r="X71" s="1064"/>
      <c r="Y71" s="1064"/>
      <c r="Z71" s="1064"/>
      <c r="AA71" s="1064">
        <v>86</v>
      </c>
      <c r="AB71" s="1064"/>
      <c r="AC71" s="1064"/>
      <c r="AD71" s="1064"/>
      <c r="AE71" s="1064"/>
      <c r="AF71" s="1064">
        <v>86</v>
      </c>
      <c r="AG71" s="1064"/>
      <c r="AH71" s="1064"/>
      <c r="AI71" s="1064"/>
      <c r="AJ71" s="1064"/>
      <c r="AK71" s="1064">
        <v>1926</v>
      </c>
      <c r="AL71" s="1064"/>
      <c r="AM71" s="1064"/>
      <c r="AN71" s="1064"/>
      <c r="AO71" s="1064"/>
      <c r="AP71" s="1064" t="s">
        <v>590</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577</v>
      </c>
      <c r="C72" s="1068"/>
      <c r="D72" s="1068"/>
      <c r="E72" s="1068"/>
      <c r="F72" s="1068"/>
      <c r="G72" s="1068"/>
      <c r="H72" s="1068"/>
      <c r="I72" s="1068"/>
      <c r="J72" s="1068"/>
      <c r="K72" s="1068"/>
      <c r="L72" s="1068"/>
      <c r="M72" s="1068"/>
      <c r="N72" s="1068"/>
      <c r="O72" s="1068"/>
      <c r="P72" s="1069"/>
      <c r="Q72" s="1070">
        <v>1444184</v>
      </c>
      <c r="R72" s="1064"/>
      <c r="S72" s="1064"/>
      <c r="T72" s="1064"/>
      <c r="U72" s="1064"/>
      <c r="V72" s="1064">
        <v>1404896</v>
      </c>
      <c r="W72" s="1064"/>
      <c r="X72" s="1064"/>
      <c r="Y72" s="1064"/>
      <c r="Z72" s="1064"/>
      <c r="AA72" s="1064">
        <v>39288</v>
      </c>
      <c r="AB72" s="1064"/>
      <c r="AC72" s="1064"/>
      <c r="AD72" s="1064"/>
      <c r="AE72" s="1064"/>
      <c r="AF72" s="1064">
        <v>39288</v>
      </c>
      <c r="AG72" s="1064"/>
      <c r="AH72" s="1064"/>
      <c r="AI72" s="1064"/>
      <c r="AJ72" s="1064"/>
      <c r="AK72" s="1064">
        <v>16623</v>
      </c>
      <c r="AL72" s="1064"/>
      <c r="AM72" s="1064"/>
      <c r="AN72" s="1064"/>
      <c r="AO72" s="1064"/>
      <c r="AP72" s="1064" t="s">
        <v>590</v>
      </c>
      <c r="AQ72" s="1064"/>
      <c r="AR72" s="1064"/>
      <c r="AS72" s="1064"/>
      <c r="AT72" s="1064"/>
      <c r="AU72" s="1064" t="s">
        <v>590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387</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79825</v>
      </c>
      <c r="AG88" s="1052"/>
      <c r="AH88" s="1052"/>
      <c r="AI88" s="1052"/>
      <c r="AJ88" s="1052"/>
      <c r="AK88" s="1056"/>
      <c r="AL88" s="1056"/>
      <c r="AM88" s="1056"/>
      <c r="AN88" s="1056"/>
      <c r="AO88" s="1056"/>
      <c r="AP88" s="1052">
        <v>50463</v>
      </c>
      <c r="AQ88" s="1052"/>
      <c r="AR88" s="1052"/>
      <c r="AS88" s="1052"/>
      <c r="AT88" s="1052"/>
      <c r="AU88" s="1052">
        <v>878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1110</v>
      </c>
      <c r="CS102" s="1044"/>
      <c r="CT102" s="1044"/>
      <c r="CU102" s="1044"/>
      <c r="CV102" s="1045"/>
      <c r="CW102" s="1043">
        <v>259</v>
      </c>
      <c r="CX102" s="1044"/>
      <c r="CY102" s="1044"/>
      <c r="CZ102" s="1044"/>
      <c r="DA102" s="1045"/>
      <c r="DB102" s="1043">
        <v>7</v>
      </c>
      <c r="DC102" s="1044"/>
      <c r="DD102" s="1044"/>
      <c r="DE102" s="1044"/>
      <c r="DF102" s="1045"/>
      <c r="DG102" s="1043" t="s">
        <v>593</v>
      </c>
      <c r="DH102" s="1044"/>
      <c r="DI102" s="1044"/>
      <c r="DJ102" s="1044"/>
      <c r="DK102" s="1045"/>
      <c r="DL102" s="1043" t="s">
        <v>593</v>
      </c>
      <c r="DM102" s="1044"/>
      <c r="DN102" s="1044"/>
      <c r="DO102" s="1044"/>
      <c r="DP102" s="1045"/>
      <c r="DQ102" s="1043" t="s">
        <v>593</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305</v>
      </c>
      <c r="AG109" s="987"/>
      <c r="AH109" s="987"/>
      <c r="AI109" s="987"/>
      <c r="AJ109" s="988"/>
      <c r="AK109" s="989" t="s">
        <v>304</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305</v>
      </c>
      <c r="BW109" s="987"/>
      <c r="BX109" s="987"/>
      <c r="BY109" s="987"/>
      <c r="BZ109" s="988"/>
      <c r="CA109" s="989" t="s">
        <v>304</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305</v>
      </c>
      <c r="DM109" s="987"/>
      <c r="DN109" s="987"/>
      <c r="DO109" s="987"/>
      <c r="DP109" s="988"/>
      <c r="DQ109" s="989" t="s">
        <v>304</v>
      </c>
      <c r="DR109" s="987"/>
      <c r="DS109" s="987"/>
      <c r="DT109" s="987"/>
      <c r="DU109" s="988"/>
      <c r="DV109" s="989" t="s">
        <v>424</v>
      </c>
      <c r="DW109" s="987"/>
      <c r="DX109" s="987"/>
      <c r="DY109" s="987"/>
      <c r="DZ109" s="1018"/>
    </row>
    <row r="110" spans="1:131" s="247" customFormat="1" ht="26.25" customHeight="1" x14ac:dyDescent="0.2">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816158</v>
      </c>
      <c r="AB110" s="980"/>
      <c r="AC110" s="980"/>
      <c r="AD110" s="980"/>
      <c r="AE110" s="981"/>
      <c r="AF110" s="982">
        <v>571962</v>
      </c>
      <c r="AG110" s="980"/>
      <c r="AH110" s="980"/>
      <c r="AI110" s="980"/>
      <c r="AJ110" s="981"/>
      <c r="AK110" s="982">
        <v>701893</v>
      </c>
      <c r="AL110" s="980"/>
      <c r="AM110" s="980"/>
      <c r="AN110" s="980"/>
      <c r="AO110" s="981"/>
      <c r="AP110" s="983">
        <v>1.3</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14946184</v>
      </c>
      <c r="BR110" s="927"/>
      <c r="BS110" s="927"/>
      <c r="BT110" s="927"/>
      <c r="BU110" s="927"/>
      <c r="BV110" s="927">
        <v>15666690</v>
      </c>
      <c r="BW110" s="927"/>
      <c r="BX110" s="927"/>
      <c r="BY110" s="927"/>
      <c r="BZ110" s="927"/>
      <c r="CA110" s="927">
        <v>17970658</v>
      </c>
      <c r="CB110" s="927"/>
      <c r="CC110" s="927"/>
      <c r="CD110" s="927"/>
      <c r="CE110" s="927"/>
      <c r="CF110" s="951">
        <v>34.4</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1967871</v>
      </c>
      <c r="DH110" s="927"/>
      <c r="DI110" s="927"/>
      <c r="DJ110" s="927"/>
      <c r="DK110" s="927"/>
      <c r="DL110" s="927">
        <v>1823475</v>
      </c>
      <c r="DM110" s="927"/>
      <c r="DN110" s="927"/>
      <c r="DO110" s="927"/>
      <c r="DP110" s="927"/>
      <c r="DQ110" s="927">
        <v>1676805</v>
      </c>
      <c r="DR110" s="927"/>
      <c r="DS110" s="927"/>
      <c r="DT110" s="927"/>
      <c r="DU110" s="927"/>
      <c r="DV110" s="928">
        <v>3.2</v>
      </c>
      <c r="DW110" s="928"/>
      <c r="DX110" s="928"/>
      <c r="DY110" s="928"/>
      <c r="DZ110" s="929"/>
    </row>
    <row r="111" spans="1:131" s="247" customFormat="1" ht="26.25" customHeight="1" x14ac:dyDescent="0.2">
      <c r="A111" s="856" t="s">
        <v>430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173</v>
      </c>
      <c r="AB111" s="1008"/>
      <c r="AC111" s="1008"/>
      <c r="AD111" s="1008"/>
      <c r="AE111" s="1009"/>
      <c r="AF111" s="1010" t="s">
        <v>431</v>
      </c>
      <c r="AG111" s="1008"/>
      <c r="AH111" s="1008"/>
      <c r="AI111" s="1008"/>
      <c r="AJ111" s="1009"/>
      <c r="AK111" s="1010" t="s">
        <v>431</v>
      </c>
      <c r="AL111" s="1008"/>
      <c r="AM111" s="1008"/>
      <c r="AN111" s="1008"/>
      <c r="AO111" s="1009"/>
      <c r="AP111" s="1011" t="s">
        <v>432</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5464183</v>
      </c>
      <c r="BR111" s="899"/>
      <c r="BS111" s="899"/>
      <c r="BT111" s="899"/>
      <c r="BU111" s="899"/>
      <c r="BV111" s="899">
        <v>4931548</v>
      </c>
      <c r="BW111" s="899"/>
      <c r="BX111" s="899"/>
      <c r="BY111" s="899"/>
      <c r="BZ111" s="899"/>
      <c r="CA111" s="899">
        <v>4494204</v>
      </c>
      <c r="CB111" s="899"/>
      <c r="CC111" s="899"/>
      <c r="CD111" s="899"/>
      <c r="CE111" s="899"/>
      <c r="CF111" s="960">
        <v>8.6</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431</v>
      </c>
      <c r="DH111" s="899"/>
      <c r="DI111" s="899"/>
      <c r="DJ111" s="899"/>
      <c r="DK111" s="899"/>
      <c r="DL111" s="899" t="s">
        <v>431</v>
      </c>
      <c r="DM111" s="899"/>
      <c r="DN111" s="899"/>
      <c r="DO111" s="899"/>
      <c r="DP111" s="899"/>
      <c r="DQ111" s="899" t="s">
        <v>431</v>
      </c>
      <c r="DR111" s="899"/>
      <c r="DS111" s="899"/>
      <c r="DT111" s="899"/>
      <c r="DU111" s="899"/>
      <c r="DV111" s="876" t="s">
        <v>173</v>
      </c>
      <c r="DW111" s="876"/>
      <c r="DX111" s="876"/>
      <c r="DY111" s="876"/>
      <c r="DZ111" s="877"/>
    </row>
    <row r="112" spans="1:131" s="247" customFormat="1" ht="26.25" customHeight="1" x14ac:dyDescent="0.2">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23567</v>
      </c>
      <c r="AB112" s="862"/>
      <c r="AC112" s="862"/>
      <c r="AD112" s="862"/>
      <c r="AE112" s="863"/>
      <c r="AF112" s="864">
        <v>23567</v>
      </c>
      <c r="AG112" s="862"/>
      <c r="AH112" s="862"/>
      <c r="AI112" s="862"/>
      <c r="AJ112" s="863"/>
      <c r="AK112" s="864">
        <v>34833</v>
      </c>
      <c r="AL112" s="862"/>
      <c r="AM112" s="862"/>
      <c r="AN112" s="862"/>
      <c r="AO112" s="863"/>
      <c r="AP112" s="909">
        <v>0.1</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t="s">
        <v>438</v>
      </c>
      <c r="BR112" s="899"/>
      <c r="BS112" s="899"/>
      <c r="BT112" s="899"/>
      <c r="BU112" s="899"/>
      <c r="BV112" s="899" t="s">
        <v>431</v>
      </c>
      <c r="BW112" s="899"/>
      <c r="BX112" s="899"/>
      <c r="BY112" s="899"/>
      <c r="BZ112" s="899"/>
      <c r="CA112" s="899" t="s">
        <v>438</v>
      </c>
      <c r="CB112" s="899"/>
      <c r="CC112" s="899"/>
      <c r="CD112" s="899"/>
      <c r="CE112" s="899"/>
      <c r="CF112" s="960" t="s">
        <v>438</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431</v>
      </c>
      <c r="DM112" s="899"/>
      <c r="DN112" s="899"/>
      <c r="DO112" s="899"/>
      <c r="DP112" s="899"/>
      <c r="DQ112" s="899" t="s">
        <v>440</v>
      </c>
      <c r="DR112" s="899"/>
      <c r="DS112" s="899"/>
      <c r="DT112" s="899"/>
      <c r="DU112" s="899"/>
      <c r="DV112" s="876" t="s">
        <v>438</v>
      </c>
      <c r="DW112" s="876"/>
      <c r="DX112" s="876"/>
      <c r="DY112" s="876"/>
      <c r="DZ112" s="877"/>
    </row>
    <row r="113" spans="1:130" s="247" customFormat="1" ht="26.25" customHeight="1" x14ac:dyDescent="0.2">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440</v>
      </c>
      <c r="AB113" s="1008"/>
      <c r="AC113" s="1008"/>
      <c r="AD113" s="1008"/>
      <c r="AE113" s="1009"/>
      <c r="AF113" s="1010" t="s">
        <v>431</v>
      </c>
      <c r="AG113" s="1008"/>
      <c r="AH113" s="1008"/>
      <c r="AI113" s="1008"/>
      <c r="AJ113" s="1009"/>
      <c r="AK113" s="1010" t="s">
        <v>431</v>
      </c>
      <c r="AL113" s="1008"/>
      <c r="AM113" s="1008"/>
      <c r="AN113" s="1008"/>
      <c r="AO113" s="1009"/>
      <c r="AP113" s="1011" t="s">
        <v>438</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817947</v>
      </c>
      <c r="BR113" s="899"/>
      <c r="BS113" s="899"/>
      <c r="BT113" s="899"/>
      <c r="BU113" s="899"/>
      <c r="BV113" s="899">
        <v>827219</v>
      </c>
      <c r="BW113" s="899"/>
      <c r="BX113" s="899"/>
      <c r="BY113" s="899"/>
      <c r="BZ113" s="899"/>
      <c r="CA113" s="899">
        <v>878495</v>
      </c>
      <c r="CB113" s="899"/>
      <c r="CC113" s="899"/>
      <c r="CD113" s="899"/>
      <c r="CE113" s="899"/>
      <c r="CF113" s="960">
        <v>1.7</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173</v>
      </c>
      <c r="DH113" s="862"/>
      <c r="DI113" s="862"/>
      <c r="DJ113" s="862"/>
      <c r="DK113" s="863"/>
      <c r="DL113" s="864" t="s">
        <v>438</v>
      </c>
      <c r="DM113" s="862"/>
      <c r="DN113" s="862"/>
      <c r="DO113" s="862"/>
      <c r="DP113" s="863"/>
      <c r="DQ113" s="864" t="s">
        <v>431</v>
      </c>
      <c r="DR113" s="862"/>
      <c r="DS113" s="862"/>
      <c r="DT113" s="862"/>
      <c r="DU113" s="863"/>
      <c r="DV113" s="909" t="s">
        <v>438</v>
      </c>
      <c r="DW113" s="910"/>
      <c r="DX113" s="910"/>
      <c r="DY113" s="910"/>
      <c r="DZ113" s="911"/>
    </row>
    <row r="114" spans="1:130" s="247" customFormat="1" ht="26.25" customHeight="1" x14ac:dyDescent="0.2">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62325</v>
      </c>
      <c r="AB114" s="862"/>
      <c r="AC114" s="862"/>
      <c r="AD114" s="862"/>
      <c r="AE114" s="863"/>
      <c r="AF114" s="864">
        <v>69021</v>
      </c>
      <c r="AG114" s="862"/>
      <c r="AH114" s="862"/>
      <c r="AI114" s="862"/>
      <c r="AJ114" s="863"/>
      <c r="AK114" s="864">
        <v>73636</v>
      </c>
      <c r="AL114" s="862"/>
      <c r="AM114" s="862"/>
      <c r="AN114" s="862"/>
      <c r="AO114" s="863"/>
      <c r="AP114" s="909">
        <v>0.1</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9535842</v>
      </c>
      <c r="BR114" s="899"/>
      <c r="BS114" s="899"/>
      <c r="BT114" s="899"/>
      <c r="BU114" s="899"/>
      <c r="BV114" s="899">
        <v>9844909</v>
      </c>
      <c r="BW114" s="899"/>
      <c r="BX114" s="899"/>
      <c r="BY114" s="899"/>
      <c r="BZ114" s="899"/>
      <c r="CA114" s="899">
        <v>9153662</v>
      </c>
      <c r="CB114" s="899"/>
      <c r="CC114" s="899"/>
      <c r="CD114" s="899"/>
      <c r="CE114" s="899"/>
      <c r="CF114" s="960">
        <v>17.5</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173</v>
      </c>
      <c r="DH114" s="862"/>
      <c r="DI114" s="862"/>
      <c r="DJ114" s="862"/>
      <c r="DK114" s="863"/>
      <c r="DL114" s="864" t="s">
        <v>173</v>
      </c>
      <c r="DM114" s="862"/>
      <c r="DN114" s="862"/>
      <c r="DO114" s="862"/>
      <c r="DP114" s="863"/>
      <c r="DQ114" s="864" t="s">
        <v>431</v>
      </c>
      <c r="DR114" s="862"/>
      <c r="DS114" s="862"/>
      <c r="DT114" s="862"/>
      <c r="DU114" s="863"/>
      <c r="DV114" s="909" t="s">
        <v>431</v>
      </c>
      <c r="DW114" s="910"/>
      <c r="DX114" s="910"/>
      <c r="DY114" s="910"/>
      <c r="DZ114" s="911"/>
    </row>
    <row r="115" spans="1:130" s="247" customFormat="1" ht="26.25" customHeight="1" x14ac:dyDescent="0.2">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908379</v>
      </c>
      <c r="AB115" s="1008"/>
      <c r="AC115" s="1008"/>
      <c r="AD115" s="1008"/>
      <c r="AE115" s="1009"/>
      <c r="AF115" s="1010">
        <v>838671</v>
      </c>
      <c r="AG115" s="1008"/>
      <c r="AH115" s="1008"/>
      <c r="AI115" s="1008"/>
      <c r="AJ115" s="1009"/>
      <c r="AK115" s="1010">
        <v>724036</v>
      </c>
      <c r="AL115" s="1008"/>
      <c r="AM115" s="1008"/>
      <c r="AN115" s="1008"/>
      <c r="AO115" s="1009"/>
      <c r="AP115" s="1011">
        <v>1.4</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438</v>
      </c>
      <c r="BW115" s="899"/>
      <c r="BX115" s="899"/>
      <c r="BY115" s="899"/>
      <c r="BZ115" s="899"/>
      <c r="CA115" s="899" t="s">
        <v>431</v>
      </c>
      <c r="CB115" s="899"/>
      <c r="CC115" s="899"/>
      <c r="CD115" s="899"/>
      <c r="CE115" s="899"/>
      <c r="CF115" s="960" t="s">
        <v>438</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431</v>
      </c>
      <c r="DM115" s="862"/>
      <c r="DN115" s="862"/>
      <c r="DO115" s="862"/>
      <c r="DP115" s="863"/>
      <c r="DQ115" s="864" t="s">
        <v>431</v>
      </c>
      <c r="DR115" s="862"/>
      <c r="DS115" s="862"/>
      <c r="DT115" s="862"/>
      <c r="DU115" s="863"/>
      <c r="DV115" s="909" t="s">
        <v>431</v>
      </c>
      <c r="DW115" s="910"/>
      <c r="DX115" s="910"/>
      <c r="DY115" s="910"/>
      <c r="DZ115" s="911"/>
    </row>
    <row r="116" spans="1:130" s="247" customFormat="1" ht="26.25" customHeight="1" x14ac:dyDescent="0.2">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438</v>
      </c>
      <c r="AG116" s="862"/>
      <c r="AH116" s="862"/>
      <c r="AI116" s="862"/>
      <c r="AJ116" s="863"/>
      <c r="AK116" s="864">
        <v>535</v>
      </c>
      <c r="AL116" s="862"/>
      <c r="AM116" s="862"/>
      <c r="AN116" s="862"/>
      <c r="AO116" s="863"/>
      <c r="AP116" s="909">
        <v>0</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431</v>
      </c>
      <c r="BR116" s="899"/>
      <c r="BS116" s="899"/>
      <c r="BT116" s="899"/>
      <c r="BU116" s="899"/>
      <c r="BV116" s="899" t="s">
        <v>438</v>
      </c>
      <c r="BW116" s="899"/>
      <c r="BX116" s="899"/>
      <c r="BY116" s="899"/>
      <c r="BZ116" s="899"/>
      <c r="CA116" s="899" t="s">
        <v>438</v>
      </c>
      <c r="CB116" s="899"/>
      <c r="CC116" s="899"/>
      <c r="CD116" s="899"/>
      <c r="CE116" s="899"/>
      <c r="CF116" s="960" t="s">
        <v>431</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431</v>
      </c>
      <c r="DH116" s="862"/>
      <c r="DI116" s="862"/>
      <c r="DJ116" s="862"/>
      <c r="DK116" s="863"/>
      <c r="DL116" s="864" t="s">
        <v>438</v>
      </c>
      <c r="DM116" s="862"/>
      <c r="DN116" s="862"/>
      <c r="DO116" s="862"/>
      <c r="DP116" s="863"/>
      <c r="DQ116" s="864" t="s">
        <v>173</v>
      </c>
      <c r="DR116" s="862"/>
      <c r="DS116" s="862"/>
      <c r="DT116" s="862"/>
      <c r="DU116" s="863"/>
      <c r="DV116" s="909" t="s">
        <v>438</v>
      </c>
      <c r="DW116" s="910"/>
      <c r="DX116" s="910"/>
      <c r="DY116" s="910"/>
      <c r="DZ116" s="911"/>
    </row>
    <row r="117" spans="1:130" s="247" customFormat="1" ht="26.25" customHeight="1" x14ac:dyDescent="0.2">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1810429</v>
      </c>
      <c r="AB117" s="994"/>
      <c r="AC117" s="994"/>
      <c r="AD117" s="994"/>
      <c r="AE117" s="995"/>
      <c r="AF117" s="996">
        <v>1503221</v>
      </c>
      <c r="AG117" s="994"/>
      <c r="AH117" s="994"/>
      <c r="AI117" s="994"/>
      <c r="AJ117" s="995"/>
      <c r="AK117" s="996">
        <v>1534933</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438</v>
      </c>
      <c r="BR117" s="899"/>
      <c r="BS117" s="899"/>
      <c r="BT117" s="899"/>
      <c r="BU117" s="899"/>
      <c r="BV117" s="899" t="s">
        <v>438</v>
      </c>
      <c r="BW117" s="899"/>
      <c r="BX117" s="899"/>
      <c r="BY117" s="899"/>
      <c r="BZ117" s="899"/>
      <c r="CA117" s="899" t="s">
        <v>438</v>
      </c>
      <c r="CB117" s="899"/>
      <c r="CC117" s="899"/>
      <c r="CD117" s="899"/>
      <c r="CE117" s="899"/>
      <c r="CF117" s="960" t="s">
        <v>440</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438</v>
      </c>
      <c r="DM117" s="862"/>
      <c r="DN117" s="862"/>
      <c r="DO117" s="862"/>
      <c r="DP117" s="863"/>
      <c r="DQ117" s="864" t="s">
        <v>438</v>
      </c>
      <c r="DR117" s="862"/>
      <c r="DS117" s="862"/>
      <c r="DT117" s="862"/>
      <c r="DU117" s="863"/>
      <c r="DV117" s="909" t="s">
        <v>438</v>
      </c>
      <c r="DW117" s="910"/>
      <c r="DX117" s="910"/>
      <c r="DY117" s="910"/>
      <c r="DZ117" s="911"/>
    </row>
    <row r="118" spans="1:130" s="247" customFormat="1" ht="26.25" customHeight="1" x14ac:dyDescent="0.2">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305</v>
      </c>
      <c r="AG118" s="987"/>
      <c r="AH118" s="987"/>
      <c r="AI118" s="987"/>
      <c r="AJ118" s="988"/>
      <c r="AK118" s="989" t="s">
        <v>304</v>
      </c>
      <c r="AL118" s="987"/>
      <c r="AM118" s="987"/>
      <c r="AN118" s="987"/>
      <c r="AO118" s="988"/>
      <c r="AP118" s="990" t="s">
        <v>424</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440</v>
      </c>
      <c r="BR118" s="930"/>
      <c r="BS118" s="930"/>
      <c r="BT118" s="930"/>
      <c r="BU118" s="930"/>
      <c r="BV118" s="930" t="s">
        <v>440</v>
      </c>
      <c r="BW118" s="930"/>
      <c r="BX118" s="930"/>
      <c r="BY118" s="930"/>
      <c r="BZ118" s="930"/>
      <c r="CA118" s="930" t="s">
        <v>440</v>
      </c>
      <c r="CB118" s="930"/>
      <c r="CC118" s="930"/>
      <c r="CD118" s="930"/>
      <c r="CE118" s="930"/>
      <c r="CF118" s="960" t="s">
        <v>440</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440</v>
      </c>
      <c r="DM118" s="862"/>
      <c r="DN118" s="862"/>
      <c r="DO118" s="862"/>
      <c r="DP118" s="863"/>
      <c r="DQ118" s="864" t="s">
        <v>440</v>
      </c>
      <c r="DR118" s="862"/>
      <c r="DS118" s="862"/>
      <c r="DT118" s="862"/>
      <c r="DU118" s="863"/>
      <c r="DV118" s="909" t="s">
        <v>440</v>
      </c>
      <c r="DW118" s="910"/>
      <c r="DX118" s="910"/>
      <c r="DY118" s="910"/>
      <c r="DZ118" s="911"/>
    </row>
    <row r="119" spans="1:130" s="247" customFormat="1" ht="26.25" customHeight="1" x14ac:dyDescent="0.2">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160942</v>
      </c>
      <c r="AB119" s="980"/>
      <c r="AC119" s="980"/>
      <c r="AD119" s="980"/>
      <c r="AE119" s="981"/>
      <c r="AF119" s="982">
        <v>148984</v>
      </c>
      <c r="AG119" s="980"/>
      <c r="AH119" s="980"/>
      <c r="AI119" s="980"/>
      <c r="AJ119" s="981"/>
      <c r="AK119" s="982">
        <v>146670</v>
      </c>
      <c r="AL119" s="980"/>
      <c r="AM119" s="980"/>
      <c r="AN119" s="980"/>
      <c r="AO119" s="981"/>
      <c r="AP119" s="983">
        <v>0.3</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458</v>
      </c>
      <c r="BP119" s="963"/>
      <c r="BQ119" s="967">
        <v>30764156</v>
      </c>
      <c r="BR119" s="930"/>
      <c r="BS119" s="930"/>
      <c r="BT119" s="930"/>
      <c r="BU119" s="930"/>
      <c r="BV119" s="930">
        <v>31270366</v>
      </c>
      <c r="BW119" s="930"/>
      <c r="BX119" s="930"/>
      <c r="BY119" s="930"/>
      <c r="BZ119" s="930"/>
      <c r="CA119" s="930">
        <v>32497019</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3496312</v>
      </c>
      <c r="DH119" s="845"/>
      <c r="DI119" s="845"/>
      <c r="DJ119" s="845"/>
      <c r="DK119" s="846"/>
      <c r="DL119" s="847">
        <v>3108073</v>
      </c>
      <c r="DM119" s="845"/>
      <c r="DN119" s="845"/>
      <c r="DO119" s="845"/>
      <c r="DP119" s="846"/>
      <c r="DQ119" s="847">
        <v>2817399</v>
      </c>
      <c r="DR119" s="845"/>
      <c r="DS119" s="845"/>
      <c r="DT119" s="845"/>
      <c r="DU119" s="846"/>
      <c r="DV119" s="933">
        <v>5.4</v>
      </c>
      <c r="DW119" s="934"/>
      <c r="DX119" s="934"/>
      <c r="DY119" s="934"/>
      <c r="DZ119" s="935"/>
    </row>
    <row r="120" spans="1:130" s="247" customFormat="1" ht="26.25" customHeight="1" x14ac:dyDescent="0.2">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173</v>
      </c>
      <c r="AB120" s="862"/>
      <c r="AC120" s="862"/>
      <c r="AD120" s="862"/>
      <c r="AE120" s="863"/>
      <c r="AF120" s="864" t="s">
        <v>173</v>
      </c>
      <c r="AG120" s="862"/>
      <c r="AH120" s="862"/>
      <c r="AI120" s="862"/>
      <c r="AJ120" s="863"/>
      <c r="AK120" s="864" t="s">
        <v>173</v>
      </c>
      <c r="AL120" s="862"/>
      <c r="AM120" s="862"/>
      <c r="AN120" s="862"/>
      <c r="AO120" s="863"/>
      <c r="AP120" s="909" t="s">
        <v>173</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57427465</v>
      </c>
      <c r="BR120" s="927"/>
      <c r="BS120" s="927"/>
      <c r="BT120" s="927"/>
      <c r="BU120" s="927"/>
      <c r="BV120" s="927">
        <v>65293704</v>
      </c>
      <c r="BW120" s="927"/>
      <c r="BX120" s="927"/>
      <c r="BY120" s="927"/>
      <c r="BZ120" s="927"/>
      <c r="CA120" s="927">
        <v>65305136</v>
      </c>
      <c r="CB120" s="927"/>
      <c r="CC120" s="927"/>
      <c r="CD120" s="927"/>
      <c r="CE120" s="927"/>
      <c r="CF120" s="951">
        <v>125.1</v>
      </c>
      <c r="CG120" s="952"/>
      <c r="CH120" s="952"/>
      <c r="CI120" s="952"/>
      <c r="CJ120" s="952"/>
      <c r="CK120" s="953" t="s">
        <v>462</v>
      </c>
      <c r="CL120" s="937"/>
      <c r="CM120" s="937"/>
      <c r="CN120" s="937"/>
      <c r="CO120" s="938"/>
      <c r="CP120" s="957" t="s">
        <v>463</v>
      </c>
      <c r="CQ120" s="958"/>
      <c r="CR120" s="958"/>
      <c r="CS120" s="958"/>
      <c r="CT120" s="958"/>
      <c r="CU120" s="958"/>
      <c r="CV120" s="958"/>
      <c r="CW120" s="958"/>
      <c r="CX120" s="958"/>
      <c r="CY120" s="958"/>
      <c r="CZ120" s="958"/>
      <c r="DA120" s="958"/>
      <c r="DB120" s="958"/>
      <c r="DC120" s="958"/>
      <c r="DD120" s="958"/>
      <c r="DE120" s="958"/>
      <c r="DF120" s="959"/>
      <c r="DG120" s="946" t="s">
        <v>173</v>
      </c>
      <c r="DH120" s="927"/>
      <c r="DI120" s="927"/>
      <c r="DJ120" s="927"/>
      <c r="DK120" s="927"/>
      <c r="DL120" s="927" t="s">
        <v>173</v>
      </c>
      <c r="DM120" s="927"/>
      <c r="DN120" s="927"/>
      <c r="DO120" s="927"/>
      <c r="DP120" s="927"/>
      <c r="DQ120" s="927" t="s">
        <v>173</v>
      </c>
      <c r="DR120" s="927"/>
      <c r="DS120" s="927"/>
      <c r="DT120" s="927"/>
      <c r="DU120" s="927"/>
      <c r="DV120" s="928" t="s">
        <v>173</v>
      </c>
      <c r="DW120" s="928"/>
      <c r="DX120" s="928"/>
      <c r="DY120" s="928"/>
      <c r="DZ120" s="929"/>
    </row>
    <row r="121" spans="1:130" s="247" customFormat="1" ht="26.25" customHeight="1" x14ac:dyDescent="0.2">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173</v>
      </c>
      <c r="AB121" s="862"/>
      <c r="AC121" s="862"/>
      <c r="AD121" s="862"/>
      <c r="AE121" s="863"/>
      <c r="AF121" s="864" t="s">
        <v>173</v>
      </c>
      <c r="AG121" s="862"/>
      <c r="AH121" s="862"/>
      <c r="AI121" s="862"/>
      <c r="AJ121" s="863"/>
      <c r="AK121" s="864" t="s">
        <v>173</v>
      </c>
      <c r="AL121" s="862"/>
      <c r="AM121" s="862"/>
      <c r="AN121" s="862"/>
      <c r="AO121" s="863"/>
      <c r="AP121" s="909" t="s">
        <v>173</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t="s">
        <v>173</v>
      </c>
      <c r="BR121" s="899"/>
      <c r="BS121" s="899"/>
      <c r="BT121" s="899"/>
      <c r="BU121" s="899"/>
      <c r="BV121" s="899" t="s">
        <v>173</v>
      </c>
      <c r="BW121" s="899"/>
      <c r="BX121" s="899"/>
      <c r="BY121" s="899"/>
      <c r="BZ121" s="899"/>
      <c r="CA121" s="899" t="s">
        <v>173</v>
      </c>
      <c r="CB121" s="899"/>
      <c r="CC121" s="899"/>
      <c r="CD121" s="899"/>
      <c r="CE121" s="899"/>
      <c r="CF121" s="960" t="s">
        <v>173</v>
      </c>
      <c r="CG121" s="961"/>
      <c r="CH121" s="961"/>
      <c r="CI121" s="961"/>
      <c r="CJ121" s="961"/>
      <c r="CK121" s="954"/>
      <c r="CL121" s="940"/>
      <c r="CM121" s="940"/>
      <c r="CN121" s="940"/>
      <c r="CO121" s="941"/>
      <c r="CP121" s="920" t="s">
        <v>466</v>
      </c>
      <c r="CQ121" s="921"/>
      <c r="CR121" s="921"/>
      <c r="CS121" s="921"/>
      <c r="CT121" s="921"/>
      <c r="CU121" s="921"/>
      <c r="CV121" s="921"/>
      <c r="CW121" s="921"/>
      <c r="CX121" s="921"/>
      <c r="CY121" s="921"/>
      <c r="CZ121" s="921"/>
      <c r="DA121" s="921"/>
      <c r="DB121" s="921"/>
      <c r="DC121" s="921"/>
      <c r="DD121" s="921"/>
      <c r="DE121" s="921"/>
      <c r="DF121" s="922"/>
      <c r="DG121" s="898" t="s">
        <v>173</v>
      </c>
      <c r="DH121" s="899"/>
      <c r="DI121" s="899"/>
      <c r="DJ121" s="899"/>
      <c r="DK121" s="899"/>
      <c r="DL121" s="899" t="s">
        <v>173</v>
      </c>
      <c r="DM121" s="899"/>
      <c r="DN121" s="899"/>
      <c r="DO121" s="899"/>
      <c r="DP121" s="899"/>
      <c r="DQ121" s="899" t="s">
        <v>173</v>
      </c>
      <c r="DR121" s="899"/>
      <c r="DS121" s="899"/>
      <c r="DT121" s="899"/>
      <c r="DU121" s="899"/>
      <c r="DV121" s="876" t="s">
        <v>173</v>
      </c>
      <c r="DW121" s="876"/>
      <c r="DX121" s="876"/>
      <c r="DY121" s="876"/>
      <c r="DZ121" s="877"/>
    </row>
    <row r="122" spans="1:130" s="247" customFormat="1" ht="26.25" customHeight="1" x14ac:dyDescent="0.2">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173</v>
      </c>
      <c r="AB122" s="862"/>
      <c r="AC122" s="862"/>
      <c r="AD122" s="862"/>
      <c r="AE122" s="863"/>
      <c r="AF122" s="864" t="s">
        <v>173</v>
      </c>
      <c r="AG122" s="862"/>
      <c r="AH122" s="862"/>
      <c r="AI122" s="862"/>
      <c r="AJ122" s="863"/>
      <c r="AK122" s="864" t="s">
        <v>173</v>
      </c>
      <c r="AL122" s="862"/>
      <c r="AM122" s="862"/>
      <c r="AN122" s="862"/>
      <c r="AO122" s="863"/>
      <c r="AP122" s="909" t="s">
        <v>173</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18898904</v>
      </c>
      <c r="BR122" s="930"/>
      <c r="BS122" s="930"/>
      <c r="BT122" s="930"/>
      <c r="BU122" s="930"/>
      <c r="BV122" s="930">
        <v>17498099</v>
      </c>
      <c r="BW122" s="930"/>
      <c r="BX122" s="930"/>
      <c r="BY122" s="930"/>
      <c r="BZ122" s="930"/>
      <c r="CA122" s="930">
        <v>16524378</v>
      </c>
      <c r="CB122" s="930"/>
      <c r="CC122" s="930"/>
      <c r="CD122" s="930"/>
      <c r="CE122" s="930"/>
      <c r="CF122" s="931">
        <v>31.7</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t="s">
        <v>469</v>
      </c>
      <c r="DH122" s="899"/>
      <c r="DI122" s="899"/>
      <c r="DJ122" s="899"/>
      <c r="DK122" s="899"/>
      <c r="DL122" s="899" t="s">
        <v>470</v>
      </c>
      <c r="DM122" s="899"/>
      <c r="DN122" s="899"/>
      <c r="DO122" s="899"/>
      <c r="DP122" s="899"/>
      <c r="DQ122" s="899" t="s">
        <v>469</v>
      </c>
      <c r="DR122" s="899"/>
      <c r="DS122" s="899"/>
      <c r="DT122" s="899"/>
      <c r="DU122" s="899"/>
      <c r="DV122" s="876" t="s">
        <v>469</v>
      </c>
      <c r="DW122" s="876"/>
      <c r="DX122" s="876"/>
      <c r="DY122" s="876"/>
      <c r="DZ122" s="877"/>
    </row>
    <row r="123" spans="1:130" s="247" customFormat="1" ht="26.25" customHeight="1" x14ac:dyDescent="0.2">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471</v>
      </c>
      <c r="AB123" s="862"/>
      <c r="AC123" s="862"/>
      <c r="AD123" s="862"/>
      <c r="AE123" s="863"/>
      <c r="AF123" s="864" t="s">
        <v>469</v>
      </c>
      <c r="AG123" s="862"/>
      <c r="AH123" s="862"/>
      <c r="AI123" s="862"/>
      <c r="AJ123" s="863"/>
      <c r="AK123" s="864" t="s">
        <v>469</v>
      </c>
      <c r="AL123" s="862"/>
      <c r="AM123" s="862"/>
      <c r="AN123" s="862"/>
      <c r="AO123" s="863"/>
      <c r="AP123" s="909" t="s">
        <v>469</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472</v>
      </c>
      <c r="BP123" s="963"/>
      <c r="BQ123" s="917">
        <v>76326369</v>
      </c>
      <c r="BR123" s="918"/>
      <c r="BS123" s="918"/>
      <c r="BT123" s="918"/>
      <c r="BU123" s="918"/>
      <c r="BV123" s="918">
        <v>82791803</v>
      </c>
      <c r="BW123" s="918"/>
      <c r="BX123" s="918"/>
      <c r="BY123" s="918"/>
      <c r="BZ123" s="918"/>
      <c r="CA123" s="918">
        <v>81829514</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469</v>
      </c>
      <c r="AB124" s="862"/>
      <c r="AC124" s="862"/>
      <c r="AD124" s="862"/>
      <c r="AE124" s="863"/>
      <c r="AF124" s="864" t="s">
        <v>469</v>
      </c>
      <c r="AG124" s="862"/>
      <c r="AH124" s="862"/>
      <c r="AI124" s="862"/>
      <c r="AJ124" s="863"/>
      <c r="AK124" s="864" t="s">
        <v>469</v>
      </c>
      <c r="AL124" s="862"/>
      <c r="AM124" s="862"/>
      <c r="AN124" s="862"/>
      <c r="AO124" s="863"/>
      <c r="AP124" s="909" t="s">
        <v>173</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469</v>
      </c>
      <c r="BR124" s="916"/>
      <c r="BS124" s="916"/>
      <c r="BT124" s="916"/>
      <c r="BU124" s="916"/>
      <c r="BV124" s="916" t="s">
        <v>469</v>
      </c>
      <c r="BW124" s="916"/>
      <c r="BX124" s="916"/>
      <c r="BY124" s="916"/>
      <c r="BZ124" s="916"/>
      <c r="CA124" s="916" t="s">
        <v>469</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469</v>
      </c>
      <c r="DH124" s="845"/>
      <c r="DI124" s="845"/>
      <c r="DJ124" s="845"/>
      <c r="DK124" s="846"/>
      <c r="DL124" s="847" t="s">
        <v>469</v>
      </c>
      <c r="DM124" s="845"/>
      <c r="DN124" s="845"/>
      <c r="DO124" s="845"/>
      <c r="DP124" s="846"/>
      <c r="DQ124" s="847" t="s">
        <v>475</v>
      </c>
      <c r="DR124" s="845"/>
      <c r="DS124" s="845"/>
      <c r="DT124" s="845"/>
      <c r="DU124" s="846"/>
      <c r="DV124" s="933" t="s">
        <v>471</v>
      </c>
      <c r="DW124" s="934"/>
      <c r="DX124" s="934"/>
      <c r="DY124" s="934"/>
      <c r="DZ124" s="935"/>
    </row>
    <row r="125" spans="1:130" s="247" customFormat="1" ht="26.25" customHeight="1" x14ac:dyDescent="0.2">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469</v>
      </c>
      <c r="AB125" s="862"/>
      <c r="AC125" s="862"/>
      <c r="AD125" s="862"/>
      <c r="AE125" s="863"/>
      <c r="AF125" s="864" t="s">
        <v>469</v>
      </c>
      <c r="AG125" s="862"/>
      <c r="AH125" s="862"/>
      <c r="AI125" s="862"/>
      <c r="AJ125" s="863"/>
      <c r="AK125" s="864" t="s">
        <v>476</v>
      </c>
      <c r="AL125" s="862"/>
      <c r="AM125" s="862"/>
      <c r="AN125" s="862"/>
      <c r="AO125" s="863"/>
      <c r="AP125" s="909" t="s">
        <v>477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480</v>
      </c>
      <c r="DH125" s="927"/>
      <c r="DI125" s="927"/>
      <c r="DJ125" s="927"/>
      <c r="DK125" s="927"/>
      <c r="DL125" s="927" t="s">
        <v>469</v>
      </c>
      <c r="DM125" s="927"/>
      <c r="DN125" s="927"/>
      <c r="DO125" s="927"/>
      <c r="DP125" s="927"/>
      <c r="DQ125" s="927" t="s">
        <v>469</v>
      </c>
      <c r="DR125" s="927"/>
      <c r="DS125" s="927"/>
      <c r="DT125" s="927"/>
      <c r="DU125" s="927"/>
      <c r="DV125" s="928" t="s">
        <v>469</v>
      </c>
      <c r="DW125" s="928"/>
      <c r="DX125" s="928"/>
      <c r="DY125" s="928"/>
      <c r="DZ125" s="929"/>
    </row>
    <row r="126" spans="1:130" s="247" customFormat="1" ht="26.25" customHeight="1" thickBot="1" x14ac:dyDescent="0.25">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387902</v>
      </c>
      <c r="AB126" s="862"/>
      <c r="AC126" s="862"/>
      <c r="AD126" s="862"/>
      <c r="AE126" s="863"/>
      <c r="AF126" s="864">
        <v>388239</v>
      </c>
      <c r="AG126" s="862"/>
      <c r="AH126" s="862"/>
      <c r="AI126" s="862"/>
      <c r="AJ126" s="863"/>
      <c r="AK126" s="864">
        <v>290673</v>
      </c>
      <c r="AL126" s="862"/>
      <c r="AM126" s="862"/>
      <c r="AN126" s="862"/>
      <c r="AO126" s="863"/>
      <c r="AP126" s="909">
        <v>0.6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469</v>
      </c>
      <c r="DH126" s="899"/>
      <c r="DI126" s="899"/>
      <c r="DJ126" s="899"/>
      <c r="DK126" s="899"/>
      <c r="DL126" s="899" t="s">
        <v>475</v>
      </c>
      <c r="DM126" s="899"/>
      <c r="DN126" s="899"/>
      <c r="DO126" s="899"/>
      <c r="DP126" s="899"/>
      <c r="DQ126" s="899" t="s">
        <v>469</v>
      </c>
      <c r="DR126" s="899"/>
      <c r="DS126" s="899"/>
      <c r="DT126" s="899"/>
      <c r="DU126" s="899"/>
      <c r="DV126" s="876" t="s">
        <v>471</v>
      </c>
      <c r="DW126" s="876"/>
      <c r="DX126" s="876"/>
      <c r="DY126" s="876"/>
      <c r="DZ126" s="877"/>
    </row>
    <row r="127" spans="1:130" s="247" customFormat="1" ht="26.25" customHeight="1" x14ac:dyDescent="0.2">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359535</v>
      </c>
      <c r="AB127" s="862"/>
      <c r="AC127" s="862"/>
      <c r="AD127" s="862"/>
      <c r="AE127" s="863"/>
      <c r="AF127" s="864">
        <v>301448</v>
      </c>
      <c r="AG127" s="862"/>
      <c r="AH127" s="862"/>
      <c r="AI127" s="862"/>
      <c r="AJ127" s="863"/>
      <c r="AK127" s="864">
        <v>286693</v>
      </c>
      <c r="AL127" s="862"/>
      <c r="AM127" s="862"/>
      <c r="AN127" s="862"/>
      <c r="AO127" s="863"/>
      <c r="AP127" s="909">
        <v>0.5</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469</v>
      </c>
      <c r="DH127" s="899"/>
      <c r="DI127" s="899"/>
      <c r="DJ127" s="899"/>
      <c r="DK127" s="899"/>
      <c r="DL127" s="899" t="s">
        <v>469</v>
      </c>
      <c r="DM127" s="899"/>
      <c r="DN127" s="899"/>
      <c r="DO127" s="899"/>
      <c r="DP127" s="899"/>
      <c r="DQ127" s="899" t="s">
        <v>469</v>
      </c>
      <c r="DR127" s="899"/>
      <c r="DS127" s="899"/>
      <c r="DT127" s="899"/>
      <c r="DU127" s="899"/>
      <c r="DV127" s="876" t="s">
        <v>469</v>
      </c>
      <c r="DW127" s="876"/>
      <c r="DX127" s="876"/>
      <c r="DY127" s="876"/>
      <c r="DZ127" s="877"/>
    </row>
    <row r="128" spans="1:130" s="247" customFormat="1" ht="26.25" customHeight="1" thickBot="1" x14ac:dyDescent="0.25">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t="s">
        <v>469</v>
      </c>
      <c r="AB128" s="883"/>
      <c r="AC128" s="883"/>
      <c r="AD128" s="883"/>
      <c r="AE128" s="884"/>
      <c r="AF128" s="885" t="s">
        <v>469</v>
      </c>
      <c r="AG128" s="883"/>
      <c r="AH128" s="883"/>
      <c r="AI128" s="883"/>
      <c r="AJ128" s="884"/>
      <c r="AK128" s="885" t="s">
        <v>469</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469</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469</v>
      </c>
      <c r="DH128" s="873"/>
      <c r="DI128" s="873"/>
      <c r="DJ128" s="873"/>
      <c r="DK128" s="873"/>
      <c r="DL128" s="873" t="s">
        <v>469</v>
      </c>
      <c r="DM128" s="873"/>
      <c r="DN128" s="873"/>
      <c r="DO128" s="873"/>
      <c r="DP128" s="873"/>
      <c r="DQ128" s="873" t="s">
        <v>475</v>
      </c>
      <c r="DR128" s="873"/>
      <c r="DS128" s="873"/>
      <c r="DT128" s="873"/>
      <c r="DU128" s="873"/>
      <c r="DV128" s="874" t="s">
        <v>173</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50150300</v>
      </c>
      <c r="AB129" s="862"/>
      <c r="AC129" s="862"/>
      <c r="AD129" s="862"/>
      <c r="AE129" s="863"/>
      <c r="AF129" s="864">
        <v>56069123</v>
      </c>
      <c r="AG129" s="862"/>
      <c r="AH129" s="862"/>
      <c r="AI129" s="862"/>
      <c r="AJ129" s="863"/>
      <c r="AK129" s="864">
        <v>53872809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469</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1783289</v>
      </c>
      <c r="AB130" s="862"/>
      <c r="AC130" s="862"/>
      <c r="AD130" s="862"/>
      <c r="AE130" s="863"/>
      <c r="AF130" s="864">
        <v>1686183</v>
      </c>
      <c r="AG130" s="862"/>
      <c r="AH130" s="862"/>
      <c r="AI130" s="862"/>
      <c r="AJ130" s="863"/>
      <c r="AK130" s="864">
        <v>1690497</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48367011</v>
      </c>
      <c r="AB131" s="845"/>
      <c r="AC131" s="845"/>
      <c r="AD131" s="845"/>
      <c r="AE131" s="846"/>
      <c r="AF131" s="847">
        <v>54382940</v>
      </c>
      <c r="AG131" s="845"/>
      <c r="AH131" s="845"/>
      <c r="AI131" s="845"/>
      <c r="AJ131" s="846"/>
      <c r="AK131" s="847">
        <v>52182312</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480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5.6112625999999999E-2</v>
      </c>
      <c r="AB132" s="825"/>
      <c r="AC132" s="825"/>
      <c r="AD132" s="825"/>
      <c r="AE132" s="826"/>
      <c r="AF132" s="827">
        <v>-0.33643271200000002</v>
      </c>
      <c r="AG132" s="825"/>
      <c r="AH132" s="825"/>
      <c r="AI132" s="825"/>
      <c r="AJ132" s="826"/>
      <c r="AK132" s="827">
        <v>-0.29811634300000001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0</v>
      </c>
      <c r="AB133" s="804"/>
      <c r="AC133" s="804"/>
      <c r="AD133" s="804"/>
      <c r="AE133" s="805"/>
      <c r="AF133" s="803">
        <v>0</v>
      </c>
      <c r="AG133" s="804"/>
      <c r="AH133" s="804"/>
      <c r="AI133" s="804"/>
      <c r="AJ133" s="805"/>
      <c r="AK133" s="803">
        <v>-0.1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CUWi4vsczo5CZuPTp6Fmm5yNIOIMXAlVS9nMXYybqNMZKdsi2P24wL7T+js/pK4u4ojvWMJxSNyzF5TAVzxPHA==" saltValue="2oribnmOs5pVXTzG71Oh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uVaiLOVz+Z+WHlk931qowRF+p6nSL/P569EVYowWnTzAzm+303k3ij/7FfhtYkY3EJQSJaZFz8siUoE6yb/KwA==" saltValue="rqR86J7s89bvvTW/HKxAW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SAU/EhHBXv7OV8qXdfnD6/zTXc8ssSeyhqVVou/MQEM+bjsWj4A7YhnP7DlibyE5XWcWpDcKzwBjDdg44LeCQ==" saltValue="bkK9Gzw2zR1tEhuvhURhL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
505</v>
      </c>
      <c r="AP7" s="304"/>
      <c r="AQ7" s="305" t="s">
        <v>
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
507</v>
      </c>
      <c r="AQ8" s="311" t="s">
        <v>
508</v>
      </c>
      <c r="AR8" s="312" t="s">
        <v>
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
510</v>
      </c>
      <c r="AL9" s="1231"/>
      <c r="AM9" s="1231"/>
      <c r="AN9" s="1232"/>
      <c r="AO9" s="313">
        <v>
15371389</v>
      </c>
      <c r="AP9" s="313">
        <v>
91300</v>
      </c>
      <c r="AQ9" s="314">
        <v>
62629</v>
      </c>
      <c r="AR9" s="315">
        <v>
45.8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
511</v>
      </c>
      <c r="AL10" s="1231"/>
      <c r="AM10" s="1231"/>
      <c r="AN10" s="1232"/>
      <c r="AO10" s="316">
        <v>
137309</v>
      </c>
      <c r="AP10" s="316">
        <v>
816</v>
      </c>
      <c r="AQ10" s="317">
        <v>
1046</v>
      </c>
      <c r="AR10" s="318">
        <v>
-22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
512</v>
      </c>
      <c r="AL11" s="1231"/>
      <c r="AM11" s="1231"/>
      <c r="AN11" s="1232"/>
      <c r="AO11" s="316">
        <v>
230363</v>
      </c>
      <c r="AP11" s="316">
        <v>
1368</v>
      </c>
      <c r="AQ11" s="317">
        <v>
841</v>
      </c>
      <c r="AR11" s="318">
        <v>
62.7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
513</v>
      </c>
      <c r="AL12" s="1231"/>
      <c r="AM12" s="1231"/>
      <c r="AN12" s="1232"/>
      <c r="AO12" s="316" t="s">
        <v>
514</v>
      </c>
      <c r="AP12" s="316" t="s">
        <v>
514</v>
      </c>
      <c r="AQ12" s="317" t="s">
        <v>
514</v>
      </c>
      <c r="AR12" s="318" t="s">
        <v>
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
515</v>
      </c>
      <c r="AL13" s="1231"/>
      <c r="AM13" s="1231"/>
      <c r="AN13" s="1232"/>
      <c r="AO13" s="316" t="s">
        <v>
514</v>
      </c>
      <c r="AP13" s="316" t="s">
        <v>
514</v>
      </c>
      <c r="AQ13" s="317" t="s">
        <v>
514</v>
      </c>
      <c r="AR13" s="318" t="s">
        <v>
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
516</v>
      </c>
      <c r="AL14" s="1231"/>
      <c r="AM14" s="1231"/>
      <c r="AN14" s="1232"/>
      <c r="AO14" s="316">
        <v>
350953</v>
      </c>
      <c r="AP14" s="316">
        <v>
2085</v>
      </c>
      <c r="AQ14" s="317">
        <v>
2247</v>
      </c>
      <c r="AR14" s="318">
        <v>
-7.2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
517</v>
      </c>
      <c r="AL15" s="1231"/>
      <c r="AM15" s="1231"/>
      <c r="AN15" s="1232"/>
      <c r="AO15" s="316">
        <v>
238233</v>
      </c>
      <c r="AP15" s="316">
        <v>
1415</v>
      </c>
      <c r="AQ15" s="317">
        <v>
1478</v>
      </c>
      <c r="AR15" s="318">
        <v>
-4.3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
518</v>
      </c>
      <c r="AL16" s="1234"/>
      <c r="AM16" s="1234"/>
      <c r="AN16" s="1235"/>
      <c r="AO16" s="316">
        <v>
-981300</v>
      </c>
      <c r="AP16" s="316">
        <v>
-5829</v>
      </c>
      <c r="AQ16" s="317">
        <v>
-5042</v>
      </c>
      <c r="AR16" s="318">
        <v>
15.6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
186</v>
      </c>
      <c r="AL17" s="1234"/>
      <c r="AM17" s="1234"/>
      <c r="AN17" s="1235"/>
      <c r="AO17" s="316">
        <v>
15346947</v>
      </c>
      <c r="AP17" s="316">
        <v>
91155</v>
      </c>
      <c r="AQ17" s="317">
        <v>
63199</v>
      </c>
      <c r="AR17" s="318">
        <v>
44.2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520</v>
      </c>
      <c r="AP20" s="324" t="s">
        <v>
521</v>
      </c>
      <c r="AQ20" s="325" t="s">
        <v>
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
523</v>
      </c>
      <c r="AL21" s="1228"/>
      <c r="AM21" s="1228"/>
      <c r="AN21" s="1229"/>
      <c r="AO21" s="328">
        <v>
9.2100000000000009</v>
      </c>
      <c r="AP21" s="329">
        <v>
6.3</v>
      </c>
      <c r="AQ21" s="330">
        <v>
2.91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
524</v>
      </c>
      <c r="AL22" s="1228"/>
      <c r="AM22" s="1228"/>
      <c r="AN22" s="1229"/>
      <c r="AO22" s="333">
        <v>
101</v>
      </c>
      <c r="AP22" s="334">
        <v>
99.1</v>
      </c>
      <c r="AQ22" s="335">
        <v>
1.9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
505</v>
      </c>
      <c r="AP30" s="304"/>
      <c r="AQ30" s="305" t="s">
        <v>
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
507</v>
      </c>
      <c r="AQ31" s="311" t="s">
        <v>
508</v>
      </c>
      <c r="AR31" s="312" t="s">
        <v>
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
528</v>
      </c>
      <c r="AL32" s="1219"/>
      <c r="AM32" s="1219"/>
      <c r="AN32" s="1220"/>
      <c r="AO32" s="343">
        <v>
701893</v>
      </c>
      <c r="AP32" s="343">
        <v>
4169</v>
      </c>
      <c r="AQ32" s="344">
        <v>
4925</v>
      </c>
      <c r="AR32" s="345">
        <v>
-15.4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
529</v>
      </c>
      <c r="AL33" s="1219"/>
      <c r="AM33" s="1219"/>
      <c r="AN33" s="1220"/>
      <c r="AO33" s="343" t="s">
        <v>
514</v>
      </c>
      <c r="AP33" s="343" t="s">
        <v>
514</v>
      </c>
      <c r="AQ33" s="344" t="s">
        <v>
514</v>
      </c>
      <c r="AR33" s="345" t="s">
        <v>
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
530</v>
      </c>
      <c r="AL34" s="1219"/>
      <c r="AM34" s="1219"/>
      <c r="AN34" s="1220"/>
      <c r="AO34" s="343">
        <v>
34833</v>
      </c>
      <c r="AP34" s="343">
        <v>
207</v>
      </c>
      <c r="AQ34" s="344">
        <v>
327</v>
      </c>
      <c r="AR34" s="345">
        <v>
-36.700000000000003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
531</v>
      </c>
      <c r="AL35" s="1219"/>
      <c r="AM35" s="1219"/>
      <c r="AN35" s="1220"/>
      <c r="AO35" s="343" t="s">
        <v>
514</v>
      </c>
      <c r="AP35" s="343" t="s">
        <v>
514</v>
      </c>
      <c r="AQ35" s="344">
        <v>
27</v>
      </c>
      <c r="AR35" s="345" t="s">
        <v>
514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
532</v>
      </c>
      <c r="AL36" s="1219"/>
      <c r="AM36" s="1219"/>
      <c r="AN36" s="1220"/>
      <c r="AO36" s="343">
        <v>
73636</v>
      </c>
      <c r="AP36" s="343">
        <v>
437</v>
      </c>
      <c r="AQ36" s="344">
        <v>
286</v>
      </c>
      <c r="AR36" s="345">
        <v>
52.8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
533</v>
      </c>
      <c r="AL37" s="1219"/>
      <c r="AM37" s="1219"/>
      <c r="AN37" s="1220"/>
      <c r="AO37" s="343">
        <v>
724036</v>
      </c>
      <c r="AP37" s="343">
        <v>
4300</v>
      </c>
      <c r="AQ37" s="344">
        <v>
1760</v>
      </c>
      <c r="AR37" s="345">
        <v>
144.30000000000001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
534</v>
      </c>
      <c r="AL38" s="1222"/>
      <c r="AM38" s="1222"/>
      <c r="AN38" s="1223"/>
      <c r="AO38" s="346">
        <v>
535</v>
      </c>
      <c r="AP38" s="346">
        <v>
3</v>
      </c>
      <c r="AQ38" s="347">
        <v>
0</v>
      </c>
      <c r="AR38" s="335">
        <v>
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
535</v>
      </c>
      <c r="AL39" s="1222"/>
      <c r="AM39" s="1222"/>
      <c r="AN39" s="1223"/>
      <c r="AO39" s="343" t="s">
        <v>
514</v>
      </c>
      <c r="AP39" s="343" t="s">
        <v>
514</v>
      </c>
      <c r="AQ39" s="344">
        <v>
-11</v>
      </c>
      <c r="AR39" s="345" t="s">
        <v>
514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
536</v>
      </c>
      <c r="AL40" s="1219"/>
      <c r="AM40" s="1219"/>
      <c r="AN40" s="1220"/>
      <c r="AO40" s="343">
        <v>
-1690497</v>
      </c>
      <c r="AP40" s="343">
        <v>
-10041</v>
      </c>
      <c r="AQ40" s="344">
        <v>
-15582</v>
      </c>
      <c r="AR40" s="345">
        <v>
-35.6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
297</v>
      </c>
      <c r="AL41" s="1225"/>
      <c r="AM41" s="1225"/>
      <c r="AN41" s="1226"/>
      <c r="AO41" s="343">
        <v>
-155564</v>
      </c>
      <c r="AP41" s="343">
        <v>
-924</v>
      </c>
      <c r="AQ41" s="344">
        <v>
-8267</v>
      </c>
      <c r="AR41" s="345">
        <v>
-88.8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
505</v>
      </c>
      <c r="AN49" s="1213" t="s">
        <v>
540</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
541</v>
      </c>
      <c r="AO50" s="360" t="s">
        <v>
542</v>
      </c>
      <c r="AP50" s="361" t="s">
        <v>
543</v>
      </c>
      <c r="AQ50" s="362" t="s">
        <v>
544</v>
      </c>
      <c r="AR50" s="363" t="s">
        <v>
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546</v>
      </c>
      <c r="AL51" s="356"/>
      <c r="AM51" s="364">
        <v>
23160204</v>
      </c>
      <c r="AN51" s="365">
        <v>
161965</v>
      </c>
      <c r="AO51" s="366">
        <v>
11.8</v>
      </c>
      <c r="AP51" s="367">
        <v>
43773</v>
      </c>
      <c r="AQ51" s="368">
        <v>
-7</v>
      </c>
      <c r="AR51" s="369">
        <v>
18.8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547</v>
      </c>
      <c r="AM52" s="372">
        <v>
14276669</v>
      </c>
      <c r="AN52" s="373">
        <v>
99840</v>
      </c>
      <c r="AO52" s="374">
        <v>
34.9</v>
      </c>
      <c r="AP52" s="375">
        <v>
30346</v>
      </c>
      <c r="AQ52" s="376">
        <v>
-6.7</v>
      </c>
      <c r="AR52" s="377">
        <v>
41.6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548</v>
      </c>
      <c r="AL53" s="356"/>
      <c r="AM53" s="364">
        <v>
33375841</v>
      </c>
      <c r="AN53" s="365">
        <v>
223041</v>
      </c>
      <c r="AO53" s="366">
        <v>
37.700000000000003</v>
      </c>
      <c r="AP53" s="367">
        <v>
51565</v>
      </c>
      <c r="AQ53" s="368">
        <v>
17.8</v>
      </c>
      <c r="AR53" s="369">
        <v>
19.899999999999999</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547</v>
      </c>
      <c r="AM54" s="372">
        <v>
17923773</v>
      </c>
      <c r="AN54" s="373">
        <v>
119779</v>
      </c>
      <c r="AO54" s="374">
        <v>
20</v>
      </c>
      <c r="AP54" s="375">
        <v>
35359</v>
      </c>
      <c r="AQ54" s="376">
        <v>
16.5</v>
      </c>
      <c r="AR54" s="377">
        <v>
3.5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549</v>
      </c>
      <c r="AL55" s="356"/>
      <c r="AM55" s="364">
        <v>
25890021</v>
      </c>
      <c r="AN55" s="365">
        <v>
165091</v>
      </c>
      <c r="AO55" s="366">
        <v>
-26</v>
      </c>
      <c r="AP55" s="367">
        <v>
46686</v>
      </c>
      <c r="AQ55" s="368">
        <v>
-9.5</v>
      </c>
      <c r="AR55" s="369">
        <v>
-16.5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547</v>
      </c>
      <c r="AM56" s="372">
        <v>
12606635</v>
      </c>
      <c r="AN56" s="373">
        <v>
80388</v>
      </c>
      <c r="AO56" s="374">
        <v>
-32.9</v>
      </c>
      <c r="AP56" s="375">
        <v>
32595</v>
      </c>
      <c r="AQ56" s="376">
        <v>
-7.8</v>
      </c>
      <c r="AR56" s="377">
        <v>
-25.1</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550</v>
      </c>
      <c r="AL57" s="356"/>
      <c r="AM57" s="364">
        <v>
16889408</v>
      </c>
      <c r="AN57" s="365">
        <v>
103934</v>
      </c>
      <c r="AO57" s="366">
        <v>
-37</v>
      </c>
      <c r="AP57" s="367">
        <v>
49796</v>
      </c>
      <c r="AQ57" s="368">
        <v>
6.7</v>
      </c>
      <c r="AR57" s="369">
        <v>
-43.7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547</v>
      </c>
      <c r="AM58" s="372">
        <v>
13059676</v>
      </c>
      <c r="AN58" s="373">
        <v>
80366</v>
      </c>
      <c r="AO58" s="374">
        <v>
0</v>
      </c>
      <c r="AP58" s="375">
        <v>
37281</v>
      </c>
      <c r="AQ58" s="376">
        <v>
14.4</v>
      </c>
      <c r="AR58" s="377">
        <v>
-14.4</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551</v>
      </c>
      <c r="AL59" s="356"/>
      <c r="AM59" s="364">
        <v>
26994117</v>
      </c>
      <c r="AN59" s="365">
        <v>
160335</v>
      </c>
      <c r="AO59" s="366">
        <v>
54.3</v>
      </c>
      <c r="AP59" s="367">
        <v>
51681</v>
      </c>
      <c r="AQ59" s="368">
        <v>
3.8</v>
      </c>
      <c r="AR59" s="369">
        <v>
50.5</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547</v>
      </c>
      <c r="AM60" s="372">
        <v>
19879249</v>
      </c>
      <c r="AN60" s="373">
        <v>
118075</v>
      </c>
      <c r="AO60" s="374">
        <v>
46.9</v>
      </c>
      <c r="AP60" s="375">
        <v>
37226</v>
      </c>
      <c r="AQ60" s="376">
        <v>
-0.1</v>
      </c>
      <c r="AR60" s="377">
        <v>
47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552</v>
      </c>
      <c r="AL61" s="378"/>
      <c r="AM61" s="379">
        <v>
25261918</v>
      </c>
      <c r="AN61" s="380">
        <v>
162873</v>
      </c>
      <c r="AO61" s="381">
        <v>
8.1999999999999993</v>
      </c>
      <c r="AP61" s="382">
        <v>
48700</v>
      </c>
      <c r="AQ61" s="383">
        <v>
2.4</v>
      </c>
      <c r="AR61" s="369">
        <v>
5.8</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547</v>
      </c>
      <c r="AM62" s="372">
        <v>
15549200</v>
      </c>
      <c r="AN62" s="373">
        <v>
99690</v>
      </c>
      <c r="AO62" s="374">
        <v>
13.8</v>
      </c>
      <c r="AP62" s="375">
        <v>
34561</v>
      </c>
      <c r="AQ62" s="376">
        <v>
3.3</v>
      </c>
      <c r="AR62" s="377">
        <v>
10.5</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ZhVDtwfRDydHlgNEum88UIEMtkpVH3UjFQp73Rx8Vj8fFFC1+CCED5voI/TDX51Jsw4pClcJVw+sDf5NYlNfjg==" saltValue="e5s9ku0DMg24/EKoMMBx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554</v>
      </c>
    </row>
    <row r="120" spans="125:125" ht="13.5" hidden="1" customHeight="1" x14ac:dyDescent="0.2"/>
    <row r="121" spans="125:125" ht="13.5" hidden="1" customHeight="1" x14ac:dyDescent="0.2">
      <c r="DU121" s="291"/>
    </row>
  </sheetData>
  <sheetProtection algorithmName="SHA-512" hashValue="9yUTsZstllqOsgW+uFwy0K/c8xAYbl6pQJW9KecNu9UaEqQ3SoDHPIUTAb467iO2NouU7A8pUX5iSnw0V+2TZw==" saltValue="J0O47rEzKDJpI/jpAge0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555</v>
      </c>
    </row>
  </sheetData>
  <sheetProtection algorithmName="SHA-512" hashValue="W4Gu/6VhUN/tOA/IEVn6HtKW5GA4rbPUHKKu4zjMsV2IacyAiM89zDw3jhN8APad249YNcTRtsROaGej1Um2Hg==" saltValue="LY2kj4urc/GbBTGbbPzS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556</v>
      </c>
      <c r="G46" s="8" t="s">
        <v>
557</v>
      </c>
      <c r="H46" s="8" t="s">
        <v>
558</v>
      </c>
      <c r="I46" s="8" t="s">
        <v>
559</v>
      </c>
      <c r="J46" s="9" t="s">
        <v>
560</v>
      </c>
    </row>
    <row r="47" spans="2:10" ht="57.75" customHeight="1" x14ac:dyDescent="0.2">
      <c r="B47" s="10"/>
      <c r="C47" s="1236" t="s">
        <v>
3</v>
      </c>
      <c r="D47" s="1236"/>
      <c r="E47" s="1237"/>
      <c r="F47" s="11">
        <v>
40.6</v>
      </c>
      <c r="G47" s="12">
        <v>
40</v>
      </c>
      <c r="H47" s="12">
        <v>
39.82</v>
      </c>
      <c r="I47" s="12">
        <v>
42.98</v>
      </c>
      <c r="J47" s="13">
        <v>
46.02</v>
      </c>
    </row>
    <row r="48" spans="2:10" ht="57.75" customHeight="1" x14ac:dyDescent="0.2">
      <c r="B48" s="14"/>
      <c r="C48" s="1238" t="s">
        <v>
4</v>
      </c>
      <c r="D48" s="1238"/>
      <c r="E48" s="1239"/>
      <c r="F48" s="15">
        <v>
3.67</v>
      </c>
      <c r="G48" s="16">
        <v>
3.8</v>
      </c>
      <c r="H48" s="16">
        <v>
3.47</v>
      </c>
      <c r="I48" s="16">
        <v>
4.74</v>
      </c>
      <c r="J48" s="17">
        <v>
4.2699999999999996</v>
      </c>
    </row>
    <row r="49" spans="2:10" ht="57.75" customHeight="1" thickBot="1" x14ac:dyDescent="0.25">
      <c r="B49" s="18"/>
      <c r="C49" s="1240" t="s">
        <v>
5</v>
      </c>
      <c r="D49" s="1240"/>
      <c r="E49" s="1241"/>
      <c r="F49" s="19">
        <v>
2.39</v>
      </c>
      <c r="G49" s="20">
        <v>
0.31</v>
      </c>
      <c r="H49" s="20">
        <v>
0.62</v>
      </c>
      <c r="I49" s="20">
        <v>
8.99</v>
      </c>
      <c r="J49" s="21">
        <v>
0.63</v>
      </c>
    </row>
    <row r="50" spans="2:10" ht="13.5" customHeight="1" x14ac:dyDescent="0.2"/>
  </sheetData>
  <sheetProtection algorithmName="SHA-512" hashValue="otkl0W1FFg85USGMONwvCQy8sNxlTXTjPpAEGxpLyYGx1ZaQssidsvpqJtbBRtzjzfJYXLW0eex9ddog2GyqmQ==" saltValue="nfjj4RjW2ictoOyKfJXK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　公暉</dc:creator>
  <cp:lastModifiedBy>東京都</cp:lastModifiedBy>
  <cp:lastPrinted>2021-10-06T09:03:08Z</cp:lastPrinted>
  <dcterms:created xsi:type="dcterms:W3CDTF">2021-10-15T04:16:29Z</dcterms:created>
  <dcterms:modified xsi:type="dcterms:W3CDTF">2021-10-15T04:16:29Z</dcterms:modified>
</cp:coreProperties>
</file>