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themeOverride+xml" PartName="/xl/theme/themeOverride1.xml"/>
  <Override ContentType="application/vnd.openxmlformats-officedocument.themeOverride+xml" PartName="/xl/theme/themeOverride2.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財政状況資料集（財政比較分析・歳出比較分析）\30決算\05ストック含む都依頼\03都提出\"/>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<sst xmlns="http://schemas.openxmlformats.org/spreadsheetml/2006/main" count="1150" uniqueCount="607">
  <si>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</si>
  <si>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</si>
  <si>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</si>
  <si>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</si>
  <si>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</si>
  <si>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</si>
  <si>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</si>
  <si>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</si>
  <si>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</si>
  <si>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</si>
  <si>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</si>
  <si>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</si>
  <si>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</si>
  <si>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</si>
  <si>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</si>
  <si>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</si>
  <si>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</si>
  <si>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</si>
  <si>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</si>
  <si>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</si>
  <si>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</si>
  <si>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</si>
  <si>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</si>
  <si>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</si>
  <si>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</si>
  <si>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</si>
  <si>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</si>
  <si>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</si>
  <si>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</si>
  <si>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</si>
  <si>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</si>
  <si>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</si>
  <si>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</si>
  <si>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</si>
  <si>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</si>
  <si>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</si>
  <si>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</si>
  <si>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</si>
  <si>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</si>
  <si>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</si>
  <si>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</si>
  <si>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</si>
  <si>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</si>
  <si>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</si>
  <si>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</si>
  <si>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</si>
  <si>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</si>
  <si>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</si>
  <si>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</si>
  <si>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</si>
  <si>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</si>
  <si>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</si>
  <si>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</si>
  <si>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</si>
  <si>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</si>
  <si>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</si>
  <si>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</si>
  <si>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</si>
  <si>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</si>
  <si>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</si>
  <si>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</si>
  <si>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</si>
  <si>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</si>
  <si>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</si>
  <si>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</si>
  <si>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</si>
  <si>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</si>
  <si>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</si>
  <si>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</si>
  <si>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</si>
  <si>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</si>
  <si>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</si>
  <si>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</si>
  <si>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</si>
  <si>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</si>
  <si>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</si>
  <si>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</si>
  <si>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</si>
  <si>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</si>
  <si>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</si>
  <si>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</si>
  <si>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</si>
  <si>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</si>
  <si>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</si>
  <si>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</si>
  <si>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</si>
  <si>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</si>
  <si>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</si>
  <si>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</si>
  <si>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</si>
  <si>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</si>
  <si>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</si>
  <si>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</si>
  <si>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</si>
  <si>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</si>
  <si>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</si>
  <si>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</si>
  <si>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</si>
  <si>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中央区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</si>
  <si>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</si>
  <si>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</si>
  <si>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</si>
  <si>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</si>
  <si>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</si>
  <si>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</si>
  <si>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</si>
  <si>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</si>
  <si>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</si>
  <si>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</si>
  <si>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</si>
  <si>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</si>
  <si>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</si>
  <si>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</si>
  <si>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</si>
  <si>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</si>
  <si>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</si>
  <si>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</si>
  <si>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</si>
  <si>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</si>
  <si>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</si>
  <si>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</si>
  <si>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</si>
  <si>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</si>
  <si>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</si>
  <si>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</si>
  <si>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</si>
  <si>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</si>
  <si>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</si>
  <si>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</si>
  <si>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</si>
  <si>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</si>
  <si>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</si>
  <si>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</si>
  <si>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</si>
  <si>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</si>
  <si>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</si>
  <si>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</si>
  <si>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</si>
  <si>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</si>
  <si>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</si>
  <si>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</si>
  <si>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</si>
  <si>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</si>
  <si>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</si>
  <si>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</si>
  <si>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</si>
  <si>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</si>
  <si>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</si>
  <si>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</si>
  <si>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</si>
  <si>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4"/>
  </si>
  <si>
    <t>うち日本人(％)</t>
    <phoneticPr fontId="5"/>
  </si>
  <si>
    <t>3.3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</si>
  <si>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</si>
  <si>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</si>
  <si>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</si>
  <si>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</si>
  <si>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</si>
  <si>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</si>
  <si>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</si>
  <si>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</si>
  <si>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</si>
  <si>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</si>
  <si>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</si>
  <si>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</si>
  <si>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</si>
  <si>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</si>
  <si>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</si>
  <si>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</si>
  <si>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</si>
  <si>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</si>
  <si>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</si>
  <si>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</si>
  <si>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</si>
  <si>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</si>
  <si>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</si>
  <si>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</si>
  <si>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</si>
  <si>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</si>
  <si>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</si>
  <si>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</si>
  <si>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</si>
  <si>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</si>
  <si>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</si>
  <si>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</si>
  <si>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</si>
  <si>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</si>
  <si>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</si>
  <si>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</si>
  <si>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</si>
  <si>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</si>
  <si>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</si>
  <si>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</si>
  <si>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</si>
  <si>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</si>
  <si>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</si>
  <si>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</si>
  <si>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</si>
  <si>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</si>
  <si>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</si>
  <si>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</si>
  <si>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</si>
  <si>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</si>
  <si>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</si>
  <si>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</si>
  <si>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</si>
  <si>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</si>
  <si>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</si>
  <si>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</si>
  <si>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</si>
  <si>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</si>
  <si>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</si>
  <si>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</si>
  <si>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</si>
  <si>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東京都中央区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</si>
  <si>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</si>
  <si>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</si>
  <si>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</si>
  <si>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</si>
  <si>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</si>
  <si>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</si>
  <si>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</si>
  <si>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</si>
  <si>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</si>
  <si>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</si>
  <si>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</si>
  <si>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</si>
  <si>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</si>
  <si>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</si>
  <si>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</si>
  <si>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</si>
  <si>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</si>
  <si>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</si>
  <si>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</si>
  <si>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</si>
  <si>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</si>
  <si>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</si>
  <si>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</si>
  <si>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</si>
  <si>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</si>
  <si>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</si>
  <si>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</si>
  <si>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</si>
  <si>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</si>
  <si>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</si>
  <si>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</si>
  <si>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</si>
  <si>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</si>
  <si>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</si>
  <si>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</si>
  <si>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</si>
  <si>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</si>
  <si>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</si>
  <si>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</si>
  <si>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</si>
  <si>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</si>
  <si>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</si>
  <si>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</si>
  <si>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</si>
  <si>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</si>
  <si>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</si>
  <si>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</si>
  <si>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</si>
  <si>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</si>
  <si>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</si>
  <si>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</si>
  <si>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</si>
  <si>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</si>
  <si>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</si>
  <si>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</si>
  <si>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</si>
  <si>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</si>
  <si>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</si>
  <si>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</si>
  <si>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</si>
  <si>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</si>
  <si>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</si>
  <si>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</si>
  <si>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</si>
  <si>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</si>
  <si>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</si>
  <si>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</si>
  <si>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</si>
  <si>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</si>
  <si>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</si>
  <si>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</si>
  <si>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</si>
  <si>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</si>
  <si>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</si>
  <si>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</si>
  <si>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</si>
  <si>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</si>
  <si>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</si>
  <si>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</si>
  <si>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</si>
  <si>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</si>
  <si>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</si>
  <si>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</si>
  <si>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</si>
  <si>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</si>
  <si>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</si>
  <si>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</si>
  <si>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</si>
  <si>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</si>
  <si>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</si>
  <si>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</si>
  <si>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</si>
  <si>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</si>
  <si>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</si>
  <si>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</si>
  <si>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</si>
  <si>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</si>
  <si>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</si>
  <si>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</si>
  <si>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</si>
  <si>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</si>
  <si>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</si>
  <si>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</si>
  <si>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</si>
  <si>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</si>
  <si>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</si>
  <si>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</si>
  <si>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</si>
  <si>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</si>
  <si>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</si>
  <si>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</si>
  <si>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</si>
  <si>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</si>
  <si>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</si>
  <si>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</si>
  <si>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</si>
  <si>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</si>
  <si>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</si>
  <si>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</si>
  <si>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</si>
  <si>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</si>
  <si>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</si>
  <si>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</si>
  <si>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</si>
  <si>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</si>
  <si>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</si>
  <si>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</si>
  <si>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</si>
  <si>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</si>
  <si>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</si>
  <si>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</si>
  <si>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</si>
  <si>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</si>
  <si>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</si>
  <si>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</si>
  <si>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</si>
  <si>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</si>
  <si>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</si>
  <si>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</si>
  <si>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</si>
  <si>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</si>
  <si>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</si>
  <si>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</si>
  <si>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</si>
  <si>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</si>
  <si>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</si>
  <si>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</si>
  <si>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</si>
  <si>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</si>
  <si>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</si>
  <si>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東京都中央区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</si>
  <si>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</si>
  <si>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</si>
  <si>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</si>
  <si>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</si>
  <si>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</si>
  <si>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</si>
  <si>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</si>
  <si>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</si>
  <si>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</si>
  <si>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</si>
  <si>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</si>
  <si>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</si>
  <si>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</si>
  <si>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</si>
  <si>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</si>
  <si>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</si>
  <si>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</si>
  <si>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</si>
  <si>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</si>
  <si>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</si>
  <si>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</si>
  <si>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</si>
  <si>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</si>
  <si>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</si>
  <si>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</si>
  <si>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</si>
  <si>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</si>
  <si>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</si>
  <si>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</si>
  <si>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</si>
  <si>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</si>
  <si>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</si>
  <si>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</si>
  <si>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</si>
  <si>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</si>
  <si>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</si>
  <si>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</si>
  <si>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</si>
  <si>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</si>
  <si>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</si>
  <si>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</si>
  <si>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</si>
  <si>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</si>
  <si>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</si>
  <si>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</si>
  <si>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</si>
  <si>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</si>
  <si>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</si>
  <si>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</si>
  <si>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</si>
  <si>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</si>
  <si>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</si>
  <si>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</si>
  <si>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</si>
  <si>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</si>
  <si>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</si>
  <si>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</si>
  <si>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</si>
  <si>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</si>
  <si>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</si>
  <si>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</si>
  <si>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</si>
  <si>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</si>
  <si>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</si>
  <si>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</si>
  <si>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</si>
  <si>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</si>
  <si>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</si>
  <si>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</si>
  <si>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</si>
  <si>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</si>
  <si>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</si>
  <si>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t>
    <phoneticPr fontId="5"/>
  </si>
  <si>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</si>
  <si>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</si>
  <si>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t>
    <phoneticPr fontId="5"/>
  </si>
  <si>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</si>
  <si>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</si>
  <si>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</si>
  <si>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</si>
  <si>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</si>
  <si>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</si>
  <si>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</si>
  <si>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</si>
  <si>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</si>
  <si>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</si>
  <si>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</si>
  <si>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</si>
  <si>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</si>
  <si>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</si>
  <si>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</si>
  <si>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</si>
  <si>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</si>
  <si>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</si>
  <si>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</si>
  <si>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</si>
  <si>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</si>
  <si>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</si>
  <si>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</si>
  <si>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</si>
  <si>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</si>
  <si>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</si>
  <si>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</si>
  <si>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</si>
  <si>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</si>
  <si>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</si>
  <si>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</si>
  <si>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</si>
  <si>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</si>
  <si>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</si>
  <si>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</si>
  <si>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</si>
  <si>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</si>
  <si>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</si>
  <si>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</si>
  <si>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</si>
  <si>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</si>
  <si>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</si>
  <si>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</si>
  <si>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</si>
  <si>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</si>
  <si>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</si>
  <si>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</si>
  <si>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</si>
  <si>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</si>
  <si>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</si>
  <si>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</si>
  <si>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</si>
  <si>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</si>
  <si>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</si>
  <si>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</si>
  <si>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</si>
  <si>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</si>
  <si>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</si>
  <si>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</si>
  <si>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</si>
  <si>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</si>
  <si>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</si>
  <si>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</si>
  <si>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</si>
  <si>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</si>
  <si>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</si>
  <si>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</si>
  <si>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</si>
  <si>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</si>
  <si>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</si>
  <si>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</si>
  <si>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</si>
  <si>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</si>
  <si>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</si>
  <si>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</si>
  <si>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</si>
  <si>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</si>
  <si>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</si>
  <si>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</si>
  <si>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</si>
  <si>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</si>
  <si>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</si>
  <si>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</si>
  <si>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</si>
  <si>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</si>
  <si>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</si>
  <si>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</si>
  <si>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</si>
  <si>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</si>
  <si>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</si>
  <si>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</si>
  <si>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</si>
  <si>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</si>
  <si>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</si>
  <si>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</si>
  <si>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</si>
  <si>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</si>
  <si>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</si>
  <si>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</si>
  <si>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</si>
  <si>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</si>
  <si>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</si>
  <si>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</si>
  <si>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</si>
  <si>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</si>
  <si>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</si>
  <si>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</si>
  <si>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</si>
  <si>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</si>
  <si>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</si>
  <si>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</si>
  <si>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</si>
  <si>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</si>
  <si>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</si>
  <si>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</si>
  <si>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</si>
  <si>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</si>
  <si>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</si>
  <si>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</si>
  <si>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</si>
  <si>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</si>
  <si>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</si>
  <si>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</si>
  <si>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介護保険事業会計</t>
  </si>
  <si>
    <t>国民健康保険事業会計</t>
  </si>
  <si>
    <t>後期高齢者医療会計</t>
  </si>
  <si>
    <t>その他会計（赤字）</t>
  </si>
  <si>
    <t>その他会計（黒字）</t>
  </si>
  <si>
    <t>H25末</t>
    <phoneticPr fontId="5"/>
  </si>
  <si>
    <t>H26末</t>
    <phoneticPr fontId="5"/>
  </si>
  <si>
    <t>H27末</t>
    <phoneticPr fontId="5"/>
  </si>
  <si>
    <t>H28末</t>
    <phoneticPr fontId="5"/>
  </si>
  <si>
    <t>H29末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</si>
  <si>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</si>
  <si>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</si>
  <si>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</si>
  <si>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</si>
  <si>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</si>
  <si>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phoneticPr fontId="2"/>
  </si>
  <si>
    <t>法適用</t>
    <rPh sb="0" eb="1">
      <t>ホウ</t>
    </rPh>
    <rPh sb="1" eb="3">
      <t>テキヨウ</t>
    </rPh>
    <phoneticPr fontId="2"/>
  </si>
  <si>
    <t>-</t>
    <phoneticPr fontId="2"/>
  </si>
  <si>
    <t>-</t>
    <phoneticPr fontId="2"/>
  </si>
  <si>
    <t>教育施設整備基金</t>
    <rPh sb="0" eb="2">
      <t>キョウイク</t>
    </rPh>
    <rPh sb="2" eb="4">
      <t>シセツ</t>
    </rPh>
    <rPh sb="4" eb="6">
      <t>セイビ</t>
    </rPh>
    <rPh sb="6" eb="8">
      <t>キキン</t>
    </rPh>
    <phoneticPr fontId="11"/>
  </si>
  <si>
    <t>施設整備基金</t>
    <rPh sb="0" eb="2">
      <t>シセツ</t>
    </rPh>
    <rPh sb="2" eb="4">
      <t>セイビ</t>
    </rPh>
    <rPh sb="4" eb="6">
      <t>キキン</t>
    </rPh>
    <phoneticPr fontId="11"/>
  </si>
  <si>
    <t>まちづくり支援基金</t>
    <rPh sb="5" eb="7">
      <t>シエン</t>
    </rPh>
    <rPh sb="7" eb="9">
      <t>キキン</t>
    </rPh>
    <phoneticPr fontId="11"/>
  </si>
  <si>
    <t>文化振興基金</t>
    <rPh sb="0" eb="2">
      <t>ブンカ</t>
    </rPh>
    <rPh sb="2" eb="4">
      <t>シンコウ</t>
    </rPh>
    <rPh sb="4" eb="6">
      <t>キキン</t>
    </rPh>
    <phoneticPr fontId="2"/>
  </si>
  <si>
    <t>交通環境改善基金</t>
    <rPh sb="0" eb="2">
      <t>コウツウ</t>
    </rPh>
    <rPh sb="2" eb="4">
      <t>カンキョウ</t>
    </rPh>
    <rPh sb="4" eb="6">
      <t>カイゼン</t>
    </rPh>
    <rPh sb="6" eb="8">
      <t>キキン</t>
    </rPh>
    <phoneticPr fontId="2"/>
  </si>
  <si>
    <t>中央区都市整備公社</t>
    <rPh sb="0" eb="3">
      <t>チュウオウク</t>
    </rPh>
    <rPh sb="3" eb="5">
      <t>トシ</t>
    </rPh>
    <rPh sb="5" eb="7">
      <t>セイビ</t>
    </rPh>
    <rPh sb="7" eb="9">
      <t>コウシャ</t>
    </rPh>
    <phoneticPr fontId="2"/>
  </si>
  <si>
    <t>中央区勤労者サービス公社</t>
    <rPh sb="0" eb="3">
      <t>チュウオウク</t>
    </rPh>
    <rPh sb="3" eb="5">
      <t>キンロウ</t>
    </rPh>
    <rPh sb="5" eb="6">
      <t>シャ</t>
    </rPh>
    <rPh sb="10" eb="12">
      <t>コウシャ</t>
    </rPh>
    <phoneticPr fontId="2"/>
  </si>
  <si>
    <t>日本橋プラザ</t>
    <rPh sb="0" eb="3">
      <t>ニホンバシ</t>
    </rPh>
    <phoneticPr fontId="2"/>
  </si>
  <si>
    <t>中央区土地開発公社</t>
    <rPh sb="0" eb="3">
      <t>チュウオウク</t>
    </rPh>
    <rPh sb="3" eb="5">
      <t>トチ</t>
    </rPh>
    <rPh sb="5" eb="7">
      <t>カイハツ</t>
    </rPh>
    <rPh sb="7" eb="9">
      <t>コウシャ</t>
    </rPh>
    <phoneticPr fontId="2"/>
  </si>
  <si>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</si>
  <si>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</si>
  <si>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</si>
  <si>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</si>
  <si>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</si>
  <si>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負の値）、有形固定資産減価償却率は43.3％となり、現時点においては、資産の老朽化に伴う将来負担は小さい状況にあるといえる。今後も適切な維持管理に努めるとともに、計画的な修繕を進めることで、老朽化への対応に伴う将来負担の抑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</si>
  <si>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</si>
  <si>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</si>
  <si>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</si>
  <si>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</si>
  <si>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</si>
  <si>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</si>
  <si>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負の値）で推移していることに加え、実質公債費比率は低い比率で推移していることから、将来負担額だけでなく、元利償還金等についても、財政運営における過度な負担となっていないといえる。しかしながら、東京2020オリンピック・パラリンピック競技大会後のまちづくりなどを考慮すると、特別区債発行額の増加や基金の取崩しが見込まれ、これらの指標が上昇する可能性もあることから、将来負担が過大とならないような財政運営を図っていく。</t>
    <rPh sb="37" eb="38">
      <t>ヒク</t>
    </rPh>
    <rPh sb="39" eb="41">
      <t>ヒリツ</t>
    </rPh>
    <rPh sb="42" eb="44">
      <t>スイイ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</si>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</sst>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3" xfId="12" applyNumberFormat="1" applyFont="1" applyBorder="1" applyAlignment="1" applyProtection="1">
      <alignment horizontal="left" vertical="center" shrinkToFit="1"/>
      <protection locked="0"/>
    </xf>
    <xf numFmtId="0" fontId="33" fillId="0" borderId="99" xfId="12" applyNumberFormat="1" applyFont="1" applyBorder="1" applyAlignment="1" applyProtection="1">
      <alignment horizontal="left" vertical="center" shrinkToFit="1"/>
      <protection locked="0"/>
    </xf>
    <xf numFmtId="0" fontId="33" fillId="0" borderId="110"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externalLinks/externalLink1.xml" Type="http://schemas.openxmlformats.org/officeDocument/2006/relationships/externalLink"/><Relationship Id="rId19" Target="theme/theme1.xml" Type="http://schemas.openxmlformats.org/officeDocument/2006/relationships/theme"/><Relationship Id="rId2" Target="worksheets/sheet2.xml" Type="http://schemas.openxmlformats.org/officeDocument/2006/relationships/worksheet"/><Relationship Id="rId20" Target="styles.xml" Type="http://schemas.openxmlformats.org/officeDocument/2006/relationships/styles"/><Relationship Id="rId21" Target="sharedStrings.xml" Type="http://schemas.openxmlformats.org/officeDocument/2006/relationships/sharedStrings"/><Relationship Id="rId22"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no"?><Relationships xmlns="http://schemas.openxmlformats.org/package/2006/relationships"><Relationship Id="rId1" Target="../drawings/drawing5.xml" Type="http://schemas.openxmlformats.org/officeDocument/2006/relationships/chartUserShapes"/></Relationships>
</file>

<file path=xl/charts/_rels/chart7.xml.rels><?xml version="1.0" encoding="UTF-8" standalone="no"?><Relationships xmlns="http://schemas.openxmlformats.org/package/2006/relationships"><Relationship Id="rId1" Target="../theme/themeOverride1.xml" Type="http://schemas.openxmlformats.org/officeDocument/2006/relationships/themeOverride"/></Relationships>
</file>

<file path=xl/charts/_rels/chart8.xml.rels><?xml version="1.0" encoding="UTF-8" standalone="no"?><Relationships xmlns="http://schemas.openxmlformats.org/package/2006/relationships"><Relationship Id="rId1" Target="../theme/themeOverride2.xml" Type="http://schemas.openxmlformats.org/officeDocument/2006/relationships/themeOverrid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9BC8-48F7-9863-1AC2A993E7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144807</c:v>
                </c:pt>
                <c:pt idx="1">
                  <c:v>161965</c:v>
                </c:pt>
                <c:pt idx="2">
                  <c:v>223041</c:v>
                </c:pt>
                <c:pt idx="3">
                  <c:v>165091</c:v>
                </c:pt>
                <c:pt idx="4">
                  <c:v>103934</c:v>
                </c:pt>
              </c:numCache>
            </c:numRef>
          </c:val>
          <c:smooth val="0"/>
          <c:extLst>
            <c:ext xmlns:c16="http://schemas.microsoft.com/office/drawing/2014/chart" uri="{C3380CC4-5D6E-409C-BE32-E72D297353CC}">
              <c16:uniqueId val="{00000001-9BC8-48F7-9863-1AC2A993E7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4.66</c:v>
                </c:pt>
                <c:pt idx="1">
                  <c:v>3.67</c:v>
                </c:pt>
                <c:pt idx="2">
                  <c:v>3.8</c:v>
                </c:pt>
                <c:pt idx="3">
                  <c:v>3.47</c:v>
                </c:pt>
                <c:pt idx="4">
                  <c:v>4.74</c:v>
                </c:pt>
              </c:numCache>
            </c:numRef>
          </c:val>
          <c:extLst>
            <c:ext xmlns:c16="http://schemas.microsoft.com/office/drawing/2014/chart" uri="{C3380CC4-5D6E-409C-BE32-E72D297353CC}">
              <c16:uniqueId val="{00000000-514C-49CF-A1A2-953C919BED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41.56</c:v>
                </c:pt>
                <c:pt idx="1">
                  <c:v>40.6</c:v>
                </c:pt>
                <c:pt idx="2">
                  <c:v>40</c:v>
                </c:pt>
                <c:pt idx="3">
                  <c:v>39.82</c:v>
                </c:pt>
                <c:pt idx="4">
                  <c:v>42.98</c:v>
                </c:pt>
              </c:numCache>
            </c:numRef>
          </c:val>
          <c:extLst>
            <c:ext xmlns:c16="http://schemas.microsoft.com/office/drawing/2014/chart" uri="{C3380CC4-5D6E-409C-BE32-E72D297353CC}">
              <c16:uniqueId val="{00000001-514C-49CF-A1A2-953C919BED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c:v>
                </c:pt>
                <c:pt idx="1">
                  <c:v>2.39</c:v>
                </c:pt>
                <c:pt idx="2">
                  <c:v>0.31</c:v>
                </c:pt>
                <c:pt idx="3">
                  <c:v>0.62</c:v>
                </c:pt>
                <c:pt idx="4">
                  <c:v>8.99</c:v>
                </c:pt>
              </c:numCache>
            </c:numRef>
          </c:val>
          <c:smooth val="0"/>
          <c:extLst>
            <c:ext xmlns:c16="http://schemas.microsoft.com/office/drawing/2014/chart" uri="{C3380CC4-5D6E-409C-BE32-E72D297353CC}">
              <c16:uniqueId val="{00000002-514C-49CF-A1A2-953C919BED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685-462D-BCA6-01A57B60A4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85-462D-BCA6-01A57B60A4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685-462D-BCA6-01A57B60A4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685-462D-BCA6-01A57B60A43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685-462D-BCA6-01A57B60A43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8685-462D-BCA6-01A57B60A436}"/>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0.06</c:v>
                </c:pt>
                <c:pt idx="2">
                  <c:v>#N/A</c:v>
                </c:pt>
                <c:pt idx="3">
                  <c:v>0.11</c:v>
                </c:pt>
                <c:pt idx="4">
                  <c:v>#N/A</c:v>
                </c:pt>
                <c:pt idx="5">
                  <c:v>7.0000000000000007E-2</c:v>
                </c:pt>
                <c:pt idx="6">
                  <c:v>#N/A</c:v>
                </c:pt>
                <c:pt idx="7">
                  <c:v>0.09</c:v>
                </c:pt>
                <c:pt idx="8">
                  <c:v>#N/A</c:v>
                </c:pt>
                <c:pt idx="9">
                  <c:v>0.04</c:v>
                </c:pt>
              </c:numCache>
            </c:numRef>
          </c:val>
          <c:extLst>
            <c:ext xmlns:c16="http://schemas.microsoft.com/office/drawing/2014/chart" uri="{C3380CC4-5D6E-409C-BE32-E72D297353CC}">
              <c16:uniqueId val="{00000006-8685-462D-BCA6-01A57B60A436}"/>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c:v>
                </c:pt>
                <c:pt idx="2">
                  <c:v>#N/A</c:v>
                </c:pt>
                <c:pt idx="3">
                  <c:v>0.42</c:v>
                </c:pt>
                <c:pt idx="4">
                  <c:v>#N/A</c:v>
                </c:pt>
                <c:pt idx="5">
                  <c:v>0.56999999999999995</c:v>
                </c:pt>
                <c:pt idx="6">
                  <c:v>#N/A</c:v>
                </c:pt>
                <c:pt idx="7">
                  <c:v>0.96</c:v>
                </c:pt>
                <c:pt idx="8">
                  <c:v>#N/A</c:v>
                </c:pt>
                <c:pt idx="9">
                  <c:v>0.36</c:v>
                </c:pt>
              </c:numCache>
            </c:numRef>
          </c:val>
          <c:extLst>
            <c:ext xmlns:c16="http://schemas.microsoft.com/office/drawing/2014/chart" uri="{C3380CC4-5D6E-409C-BE32-E72D297353CC}">
              <c16:uniqueId val="{00000007-8685-462D-BCA6-01A57B60A436}"/>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c:v>
                </c:pt>
                <c:pt idx="2">
                  <c:v>#N/A</c:v>
                </c:pt>
                <c:pt idx="3">
                  <c:v>0.41</c:v>
                </c:pt>
                <c:pt idx="4">
                  <c:v>#N/A</c:v>
                </c:pt>
                <c:pt idx="5">
                  <c:v>0.43</c:v>
                </c:pt>
                <c:pt idx="6">
                  <c:v>#N/A</c:v>
                </c:pt>
                <c:pt idx="7">
                  <c:v>0.55000000000000004</c:v>
                </c:pt>
                <c:pt idx="8">
                  <c:v>#N/A</c:v>
                </c:pt>
                <c:pt idx="9">
                  <c:v>0.5</c:v>
                </c:pt>
              </c:numCache>
            </c:numRef>
          </c:val>
          <c:extLst>
            <c:ext xmlns:c16="http://schemas.microsoft.com/office/drawing/2014/chart" uri="{C3380CC4-5D6E-409C-BE32-E72D297353CC}">
              <c16:uniqueId val="{00000008-8685-462D-BCA6-01A57B60A4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4.66</c:v>
                </c:pt>
                <c:pt idx="2">
                  <c:v>#N/A</c:v>
                </c:pt>
                <c:pt idx="3">
                  <c:v>3.66</c:v>
                </c:pt>
                <c:pt idx="4">
                  <c:v>#N/A</c:v>
                </c:pt>
                <c:pt idx="5">
                  <c:v>3.79</c:v>
                </c:pt>
                <c:pt idx="6">
                  <c:v>#N/A</c:v>
                </c:pt>
                <c:pt idx="7">
                  <c:v>3.46</c:v>
                </c:pt>
                <c:pt idx="8">
                  <c:v>#N/A</c:v>
                </c:pt>
                <c:pt idx="9">
                  <c:v>4.7300000000000004</c:v>
                </c:pt>
              </c:numCache>
            </c:numRef>
          </c:val>
          <c:extLst>
            <c:ext xmlns:c16="http://schemas.microsoft.com/office/drawing/2014/chart" uri="{C3380CC4-5D6E-409C-BE32-E72D297353CC}">
              <c16:uniqueId val="{00000009-8685-462D-BCA6-01A57B60A4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1748</c:v>
                </c:pt>
                <c:pt idx="5">
                  <c:v>1848</c:v>
                </c:pt>
                <c:pt idx="8">
                  <c:v>1837</c:v>
                </c:pt>
                <c:pt idx="11">
                  <c:v>1783</c:v>
                </c:pt>
                <c:pt idx="14">
                  <c:v>1686</c:v>
                </c:pt>
              </c:numCache>
            </c:numRef>
          </c:val>
          <c:extLst>
            <c:ext xmlns:c16="http://schemas.microsoft.com/office/drawing/2014/chart" uri="{C3380CC4-5D6E-409C-BE32-E72D297353CC}">
              <c16:uniqueId val="{00000000-A979-4F64-9683-8C769DDA6D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1-A979-4F64-9683-8C769DDA6D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1317</c:v>
                </c:pt>
                <c:pt idx="3">
                  <c:v>1118</c:v>
                </c:pt>
                <c:pt idx="6">
                  <c:v>997</c:v>
                </c:pt>
                <c:pt idx="9">
                  <c:v>908</c:v>
                </c:pt>
                <c:pt idx="12">
                  <c:v>839</c:v>
                </c:pt>
              </c:numCache>
            </c:numRef>
          </c:val>
          <c:extLst>
            <c:ext xmlns:c16="http://schemas.microsoft.com/office/drawing/2014/chart" uri="{C3380CC4-5D6E-409C-BE32-E72D297353CC}">
              <c16:uniqueId val="{00000002-A979-4F64-9683-8C769DDA6D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115</c:v>
                </c:pt>
                <c:pt idx="3">
                  <c:v>102</c:v>
                </c:pt>
                <c:pt idx="6">
                  <c:v>66</c:v>
                </c:pt>
                <c:pt idx="9">
                  <c:v>62</c:v>
                </c:pt>
                <c:pt idx="12">
                  <c:v>69</c:v>
                </c:pt>
              </c:numCache>
            </c:numRef>
          </c:val>
          <c:extLst>
            <c:ext xmlns:c16="http://schemas.microsoft.com/office/drawing/2014/chart" uri="{C3380CC4-5D6E-409C-BE32-E72D297353CC}">
              <c16:uniqueId val="{00000003-A979-4F64-9683-8C769DDA6D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79-4F64-9683-8C769DDA6D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6</c:v>
                </c:pt>
                <c:pt idx="3">
                  <c:v>6</c:v>
                </c:pt>
                <c:pt idx="6">
                  <c:v>6</c:v>
                </c:pt>
                <c:pt idx="9">
                  <c:v>24</c:v>
                </c:pt>
                <c:pt idx="12">
                  <c:v>24</c:v>
                </c:pt>
              </c:numCache>
            </c:numRef>
          </c:val>
          <c:extLst>
            <c:ext xmlns:c16="http://schemas.microsoft.com/office/drawing/2014/chart" uri="{C3380CC4-5D6E-409C-BE32-E72D297353CC}">
              <c16:uniqueId val="{00000005-A979-4F64-9683-8C769DDA6D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79-4F64-9683-8C769DDA6D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591</c:v>
                </c:pt>
                <c:pt idx="3">
                  <c:v>637</c:v>
                </c:pt>
                <c:pt idx="6">
                  <c:v>823</c:v>
                </c:pt>
                <c:pt idx="9">
                  <c:v>816</c:v>
                </c:pt>
                <c:pt idx="12">
                  <c:v>572</c:v>
                </c:pt>
              </c:numCache>
            </c:numRef>
          </c:val>
          <c:extLst>
            <c:ext xmlns:c16="http://schemas.microsoft.com/office/drawing/2014/chart" uri="{C3380CC4-5D6E-409C-BE32-E72D297353CC}">
              <c16:uniqueId val="{00000007-A979-4F64-9683-8C769DDA6D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281</c:v>
                </c:pt>
                <c:pt idx="2">
                  <c:v>#N/A</c:v>
                </c:pt>
                <c:pt idx="3">
                  <c:v>#N/A</c:v>
                </c:pt>
                <c:pt idx="4">
                  <c:v>15</c:v>
                </c:pt>
                <c:pt idx="5">
                  <c:v>#N/A</c:v>
                </c:pt>
                <c:pt idx="6">
                  <c:v>#N/A</c:v>
                </c:pt>
                <c:pt idx="7">
                  <c:v>57</c:v>
                </c:pt>
                <c:pt idx="8">
                  <c:v>#N/A</c:v>
                </c:pt>
                <c:pt idx="9">
                  <c:v>#N/A</c:v>
                </c:pt>
                <c:pt idx="10">
                  <c:v>27</c:v>
                </c:pt>
                <c:pt idx="11">
                  <c:v>#N/A</c:v>
                </c:pt>
                <c:pt idx="12">
                  <c:v>#N/A</c:v>
                </c:pt>
                <c:pt idx="13">
                  <c:v>-182</c:v>
                </c:pt>
                <c:pt idx="14">
                  <c:v>#N/A</c:v>
                </c:pt>
              </c:numCache>
            </c:numRef>
          </c:val>
          <c:smooth val="0"/>
          <c:extLst>
            <c:ext xmlns:c16="http://schemas.microsoft.com/office/drawing/2014/chart" uri="{C3380CC4-5D6E-409C-BE32-E72D297353CC}">
              <c16:uniqueId val="{00000008-A979-4F64-9683-8C769DDA6D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22588</c:v>
                </c:pt>
                <c:pt idx="5">
                  <c:v>21604</c:v>
                </c:pt>
                <c:pt idx="8">
                  <c:v>20469</c:v>
                </c:pt>
                <c:pt idx="11">
                  <c:v>18899</c:v>
                </c:pt>
                <c:pt idx="14">
                  <c:v>17498</c:v>
                </c:pt>
              </c:numCache>
            </c:numRef>
          </c:val>
          <c:extLst>
            <c:ext xmlns:c16="http://schemas.microsoft.com/office/drawing/2014/chart" uri="{C3380CC4-5D6E-409C-BE32-E72D297353CC}">
              <c16:uniqueId val="{00000000-8E6D-47E3-973E-BB4AFF5E65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E6D-47E3-973E-BB4AFF5E65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46414</c:v>
                </c:pt>
                <c:pt idx="5">
                  <c:v>45611</c:v>
                </c:pt>
                <c:pt idx="8">
                  <c:v>43833</c:v>
                </c:pt>
                <c:pt idx="11">
                  <c:v>57427</c:v>
                </c:pt>
                <c:pt idx="14">
                  <c:v>65294</c:v>
                </c:pt>
              </c:numCache>
            </c:numRef>
          </c:val>
          <c:extLst>
            <c:ext xmlns:c16="http://schemas.microsoft.com/office/drawing/2014/chart" uri="{C3380CC4-5D6E-409C-BE32-E72D297353CC}">
              <c16:uniqueId val="{00000002-8E6D-47E3-973E-BB4AFF5E65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6D-47E3-973E-BB4AFF5E65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6D-47E3-973E-BB4AFF5E65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6D-47E3-973E-BB4AFF5E65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11898</c:v>
                </c:pt>
                <c:pt idx="3">
                  <c:v>10457</c:v>
                </c:pt>
                <c:pt idx="6">
                  <c:v>10098</c:v>
                </c:pt>
                <c:pt idx="9">
                  <c:v>9536</c:v>
                </c:pt>
                <c:pt idx="12">
                  <c:v>9845</c:v>
                </c:pt>
              </c:numCache>
            </c:numRef>
          </c:val>
          <c:extLst>
            <c:ext xmlns:c16="http://schemas.microsoft.com/office/drawing/2014/chart" uri="{C3380CC4-5D6E-409C-BE32-E72D297353CC}">
              <c16:uniqueId val="{00000006-8E6D-47E3-973E-BB4AFF5E65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715</c:v>
                </c:pt>
                <c:pt idx="3">
                  <c:v>664</c:v>
                </c:pt>
                <c:pt idx="6">
                  <c:v>694</c:v>
                </c:pt>
                <c:pt idx="9">
                  <c:v>818</c:v>
                </c:pt>
                <c:pt idx="12">
                  <c:v>827</c:v>
                </c:pt>
              </c:numCache>
            </c:numRef>
          </c:val>
          <c:extLst>
            <c:ext xmlns:c16="http://schemas.microsoft.com/office/drawing/2014/chart" uri="{C3380CC4-5D6E-409C-BE32-E72D297353CC}">
              <c16:uniqueId val="{00000007-8E6D-47E3-973E-BB4AFF5E65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E6D-47E3-973E-BB4AFF5E65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7097</c:v>
                </c:pt>
                <c:pt idx="3">
                  <c:v>6553</c:v>
                </c:pt>
                <c:pt idx="6">
                  <c:v>6013</c:v>
                </c:pt>
                <c:pt idx="9">
                  <c:v>5464</c:v>
                </c:pt>
                <c:pt idx="12">
                  <c:v>4932</c:v>
                </c:pt>
              </c:numCache>
            </c:numRef>
          </c:val>
          <c:extLst>
            <c:ext xmlns:c16="http://schemas.microsoft.com/office/drawing/2014/chart" uri="{C3380CC4-5D6E-409C-BE32-E72D297353CC}">
              <c16:uniqueId val="{00000009-8E6D-47E3-973E-BB4AFF5E65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10660</c:v>
                </c:pt>
                <c:pt idx="3">
                  <c:v>13082</c:v>
                </c:pt>
                <c:pt idx="6">
                  <c:v>15639</c:v>
                </c:pt>
                <c:pt idx="9">
                  <c:v>14946</c:v>
                </c:pt>
                <c:pt idx="12">
                  <c:v>15667</c:v>
                </c:pt>
              </c:numCache>
            </c:numRef>
          </c:val>
          <c:extLst>
            <c:ext xmlns:c16="http://schemas.microsoft.com/office/drawing/2014/chart" uri="{C3380CC4-5D6E-409C-BE32-E72D297353CC}">
              <c16:uniqueId val="{0000000A-8E6D-47E3-973E-BB4AFF5E65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6D-47E3-973E-BB4AFF5E65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19545</c:v>
                </c:pt>
                <c:pt idx="1">
                  <c:v>19971</c:v>
                </c:pt>
                <c:pt idx="2">
                  <c:v>24099</c:v>
                </c:pt>
              </c:numCache>
            </c:numRef>
          </c:val>
          <c:extLst>
            <c:ext xmlns:c16="http://schemas.microsoft.com/office/drawing/2014/chart" uri="{C3380CC4-5D6E-409C-BE32-E72D297353CC}">
              <c16:uniqueId val="{00000000-B5E3-4905-A7AC-633FAC1CF7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5E3-4905-A7AC-633FAC1CF7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23344</c:v>
                </c:pt>
                <c:pt idx="1">
                  <c:v>36286</c:v>
                </c:pt>
                <c:pt idx="2">
                  <c:v>39857</c:v>
                </c:pt>
              </c:numCache>
            </c:numRef>
          </c:val>
          <c:extLst>
            <c:ext xmlns:c16="http://schemas.microsoft.com/office/drawing/2014/chart" uri="{C3380CC4-5D6E-409C-BE32-E72D297353CC}">
              <c16:uniqueId val="{00000002-B5E3-4905-A7AC-633FAC1CF7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{F4A95180-9584-49A3-BE7D-CDCE14728CEE}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5A2-4338-880E-EC6E3F5CF8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{D61F460B-5525-45BD-8F0F-F1C071CF63CD}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A2-4338-880E-EC6E3F5CF8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{8F52F86C-1312-4EB9-9CC2-7C1D42D306B6}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A2-4338-880E-EC6E3F5CF8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{31B993F6-82C7-4B38-99AF-1344E42BFA08}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A2-4338-880E-EC6E3F5CF8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{F3764A4A-DDF4-402A-9A1D-2FBD020FE7E1}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A2-4338-880E-EC6E3F5CF8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{DBF26251-7B47-4E6C-9196-9642422E4AFC}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5A2-4338-880E-EC6E3F5CF8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{9342E109-2577-4DEF-89A9-F209BD4FCE44}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5A2-4338-880E-EC6E3F5CF8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{09D3FD57-19F3-475C-AC0A-085D81C13C6C}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5A2-4338-880E-EC6E3F5CF8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{1D6A0AA9-2618-4AD9-A01D-94E9C33F4BB1}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5A2-4338-880E-EC6E3F5CF8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41.8</c:v>
                </c:pt>
                <c:pt idx="32">
                  <c:v>43.3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A2-4338-880E-EC6E3F5CF8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{98BC12B4-A84F-4A6A-B7CA-CCD994F2DE22}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5A2-4338-880E-EC6E3F5CF8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{8808744F-8A4A-4A6E-B078-93ACEB99E4FF}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A2-4338-880E-EC6E3F5CF8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{5B7BE380-8300-47C2-A55D-83C543795132}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A2-4338-880E-EC6E3F5CF8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{77D4B1ED-E352-4087-A80C-7C7847944E80}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A2-4338-880E-EC6E3F5CF8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{F082F10F-70CA-4354-90A1-31F8B528E7AB}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A2-4338-880E-EC6E3F5CF8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{5FFA65A3-E6E4-444A-BF85-1AE1F21CC7F2}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5A2-4338-880E-EC6E3F5CF8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{0148F22F-166A-4694-BAC9-F4145068D038}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5A2-4338-880E-EC6E3F5CF8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{173E2842-2ACF-433D-ACCF-D91FBBB1AFF3}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5A2-4338-880E-EC6E3F5CF8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{5F2157F1-2913-44AA-9313-BC906C34AB03}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5A2-4338-880E-EC6E3F5CF8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56.9</c:v>
                </c:pt>
                <c:pt idx="32">
                  <c:v>57.7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45A2-4338-880E-EC6E3F5CF8BF}"/>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{6E6F4D33-33D5-478C-9972-284007A3C46B}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45E-4958-ABAF-8E9ABBF3B6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{83F9A109-CE95-4C41-B3EF-C468B535FDE2}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5E-4958-ABAF-8E9ABBF3B6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{025A1EF9-76AC-4206-8597-C46AA742D597}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5E-4958-ABAF-8E9ABBF3B6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{C9DC5292-38F5-49CE-A3F9-91956B1004B0}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5E-4958-ABAF-8E9ABBF3B6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{3D55026E-BF6A-4E22-AC67-BE9E2A7D3D27}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5E-4958-ABAF-8E9ABBF3B67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{B34F6118-D924-4478-8EFA-8C2D1F665B7F}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45E-4958-ABAF-8E9ABBF3B67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{74ADD985-8A7B-4C35-8EC5-DF2C5CC02FD6}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45E-4958-ABAF-8E9ABBF3B67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{43FD5D1A-4A86-4D17-AD1D-97F487AF8FEF}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45E-4958-ABAF-8E9ABBF3B67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{5033307C-E285-40A3-B901-D1EFED711F20}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45E-4958-ABAF-8E9ABBF3B6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0.6</c:v>
                </c:pt>
                <c:pt idx="16">
                  <c:v>0.2</c:v>
                </c:pt>
                <c:pt idx="24">
                  <c:v>0</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5E-4958-ABAF-8E9ABBF3B6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{B0FE77EB-5517-4451-89EC-B928CFA0FD17}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45E-4958-ABAF-8E9ABBF3B6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{F18EEF44-3AFB-4632-BCB2-B273E6F0A4F9}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5E-4958-ABAF-8E9ABBF3B6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{56F2739F-FD01-4580-BC64-7A2FBAD2495B}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5E-4958-ABAF-8E9ABBF3B6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{FA3F8A30-47CC-4AD1-B59A-80FE91055F2C}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5E-4958-ABAF-8E9ABBF3B6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{582F4AD9-DF12-489F-BCAE-3DD868582AD5}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5E-4958-ABAF-8E9ABBF3B67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{3B5D360A-D087-48C8-B1D3-DC6C9E27C708}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45E-4958-ABAF-8E9ABBF3B67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{F5EA4A12-9AD5-4F45-92BA-E39BDAA51FE7}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45E-4958-ABAF-8E9ABBF3B67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{E362AF5B-1848-4650-8D77-EB2D698CB29E}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45E-4958-ABAF-8E9ABBF3B67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{F5E09648-56E0-4E25-A8DA-5F80E100046C}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45E-4958-ABAF-8E9ABBF3B6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5E-4958-ABAF-8E9ABBF3B678}"/>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no"?><Relationships xmlns="http://schemas.openxmlformats.org/package/2006/relationships"><Relationship Id="rId1" Target="../charts/chart4.xml" Type="http://schemas.openxmlformats.org/officeDocument/2006/relationships/chart"/></Relationships>
</file>

<file path=xl/drawings/_rels/drawing11.xml.rels><?xml version="1.0" encoding="UTF-8" standalone="no"?><Relationships xmlns="http://schemas.openxmlformats.org/package/2006/relationships"><Relationship Id="rId1" Target="../charts/chart5.xml" Type="http://schemas.openxmlformats.org/officeDocument/2006/relationships/chart"/></Relationships>
</file>

<file path=xl/drawings/_rels/drawing12.xml.rels><?xml version="1.0" encoding="UTF-8" standalone="no"?><Relationships xmlns="http://schemas.openxmlformats.org/package/2006/relationships"><Relationship Id="rId1" Target="../charts/chart6.xml" Type="http://schemas.openxmlformats.org/officeDocument/2006/relationships/chart"/></Relationships>
</file>

<file path=xl/drawings/_rels/drawing13.xml.rels><?xml version="1.0" encoding="UTF-8" standalone="no"?><Relationships xmlns="http://schemas.openxmlformats.org/package/2006/relationships"><Relationship Id="rId1" Target="../charts/chart7.xml" Type="http://schemas.openxmlformats.org/officeDocument/2006/relationships/chart"/><Relationship Id="rId2" Target="../charts/chart8.xml" Type="http://schemas.openxmlformats.org/officeDocument/2006/relationships/chart"/></Relationships>
</file>

<file path=xl/drawings/_rels/drawing4.xml.rels><?xml version="1.0" encoding="UTF-8" standalone="no"?><Relationships xmlns="http://schemas.openxmlformats.org/package/2006/relationships"><Relationship Id="rId1" Target="../charts/chart1.xml" Type="http://schemas.openxmlformats.org/officeDocument/2006/relationships/chart"/></Relationships>
</file>

<file path=xl/drawings/_rels/drawing8.xml.rels><?xml version="1.0" encoding="UTF-8" standalone="no"?><Relationships xmlns="http://schemas.openxmlformats.org/package/2006/relationships"><Relationship Id="rId1" Target="../charts/chart2.xml" Type="http://schemas.openxmlformats.org/officeDocument/2006/relationships/chart"/></Relationships>
</file>

<file path=xl/drawings/_rels/drawing9.xml.rels><?xml version="1.0" encoding="UTF-8" standalone="no"?><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年度に発行した臨時税収補てん債の償還が平成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年度に完了したことに伴い減少している。さらに商工業融資等の利子補給の減により、債務負担行為に基づく、支出額の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カ年平均についても減少しているため、</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カ年平均の指標である実質公債費比率の分子は減となった。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年度の分子の平均は</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百万円であるのに対し、</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年度の分子の平均は△</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年度から平成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年度にかけて、減債基金残高の増加率が大きくなっているが、これは平成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年度に実施した有馬小学校の改修及び有馬幼稚園の増築に係る財源の一部として、銀行等引受債を発行したことによる。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京橋プラザ建物取得償還費の減に伴う債務負担行為に基づく支出予定額の減などがあるものの、地方債の現在高の増などにより将来負担額は増加した。一方、剰余金の積立てなどに伴う財政調整基金の増などにより充当可能財源等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将来負担比率における分子は減となり、依然「負の値」であることから、財政における健全性は保っている。しかしながら、人口増加に伴う行政需要への対応や、本区特有の課題である東京</a:t>
          </a:r>
          <a:r>
            <a:rPr kumimoji="1" lang="en-US" altLang="ja-JP" sz="1400">
              <a:latin typeface="ＭＳ ゴシック" pitchFamily="49" charset="-128"/>
              <a:ea typeface="ＭＳ ゴシック" pitchFamily="49" charset="-128"/>
            </a:rPr>
            <a:t>2020</a:t>
          </a:r>
          <a:r>
            <a:rPr kumimoji="1" lang="ja-JP" altLang="en-US" sz="1400">
              <a:latin typeface="ＭＳ ゴシック" pitchFamily="49" charset="-128"/>
              <a:ea typeface="ＭＳ ゴシック" pitchFamily="49" charset="-128"/>
            </a:rPr>
            <a:t>オリンピック・パラリンピック競技大会後のまちづくりなどを考慮すると、特別区債の発行や基金の取崩しが見込まれるため、将来負担に留意した財政運営を図る必要がある。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東京都中央区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財政調整交付金や特別区民税の増などにより見込まれる剰余金を施設整備基金、教育施設整備基金及び財政調整基金に積み立てるとともに、決算収支見込みをもとにこれらの基金の取崩しを抑制したことなど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毎年度決算収支見込みをもとに取崩しを調整するとともに、当該年度に見込まれる剰余金を着実に積み立てていく。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　　　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　　　　　区民福祉を増進するための施設（教育施設を除く）の整備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まちづくり支援基金　　まちづくり活動及び定住の支援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　　　　　文化振興活動の支援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交通環境改善基金　　　交通環境の改善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民間の開発事業に係る協力金収入や剰余金などを積み立てたことにより、教育施設整備基金が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百万円の増となったほか、剰余金などを積み立てたことにより、施設整備基金が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百万円の増となったことから、その他特定目的基金は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会後の晴海地区の人口増加を見据え、小中学校や認定こども園、特別出張所などの施設整備を令和２年度から着手し、基金の取崩しが必要となることから、民間の開発事業に係る協力金収入を教育施設整備基金に積み立てるなど、これまで実施してきた積立てルールを継続するとともに、当該年度に見込まれる剰余金を施設整備基金に積み立てるなど、将来需要を見据えた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剰余金などの積立てを行うとともに、決算収支見込みをもとに取崩しを止めたため、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交付金における地方債収入相当額については、特別区財政調整交付金で算定されるまでの間は財政調整基金を取り崩すかたちで予算計上するが、毎年度決算収支見込みをもとに取崩額を調整するとともに、特別区財政調整交付金の算定後は取り崩した額を着実に積み戻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43.3</a:t>
          </a:r>
          <a:r>
            <a:rPr kumimoji="1" lang="ja-JP" altLang="en-US" sz="1100">
              <a:latin typeface="ＭＳ Ｐゴシック" panose="020B0600070205080204" pitchFamily="50" charset="-128"/>
              <a:ea typeface="ＭＳ Ｐゴシック" panose="020B0600070205080204" pitchFamily="50" charset="-128"/>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と比較しても低い水準にあ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％を下回っていることから、全体的な資産の老朽化の進行度は進んでいないといえる。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1" name="直線コネクタ 70"/>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2"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3" name="直線コネクタ 72"/>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4"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5" name="直線コネクタ 74"/>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155380</xdr:rowOff>
    </xdr:from>
    <xdr:ext cx="405111" cy="259045"/>
    <xdr:sp macro="" textlink="">
      <xdr:nvSpPr>
        <xdr:cNvPr id="76" name="有形固定資産減価償却率平均値テキスト"/>
        <xdr:cNvSpPr txBox="1"/>
      </xdr:nvSpPr>
      <xdr:spPr>
        <a:xfrm>
          <a:off x="4813300" y="5556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7" name="フローチャート: 判断 76"/>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8" name="フローチャート: 判断 77"/>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79" name="フローチャート: 判断 78"/>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0" name="フローチャート: 判断 79"/>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136313</xdr:rowOff>
    </xdr:from>
    <xdr:to>
      <xdr:col>23</xdr:col>
      <xdr:colOff>136525</xdr:colOff>
      <xdr:row>32</xdr:row>
      <xdr:rowOff>66463</xdr:rowOff>
    </xdr:to>
    <xdr:sp macro="" textlink="">
      <xdr:nvSpPr>
        <xdr:cNvPr id="86" name="楕円 85"/>
        <xdr:cNvSpPr/>
      </xdr:nvSpPr>
      <xdr:spPr>
        <a:xfrm>
          <a:off x="47117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114740</xdr:rowOff>
    </xdr:from>
    <xdr:ext cx="405111" cy="259045"/>
    <xdr:sp macro="" textlink="">
      <xdr:nvSpPr>
        <xdr:cNvPr id="87" name="有形固定資産減価償却率該当値テキスト"/>
        <xdr:cNvSpPr txBox="1"/>
      </xdr:nvSpPr>
      <xdr:spPr>
        <a:xfrm>
          <a:off x="4813300" y="620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18838</xdr:rowOff>
    </xdr:from>
    <xdr:to>
      <xdr:col>19</xdr:col>
      <xdr:colOff>187325</xdr:colOff>
      <xdr:row>32</xdr:row>
      <xdr:rowOff>120438</xdr:rowOff>
    </xdr:to>
    <xdr:sp macro="" textlink="">
      <xdr:nvSpPr>
        <xdr:cNvPr id="88" name="楕円 87"/>
        <xdr:cNvSpPr/>
      </xdr:nvSpPr>
      <xdr:spPr>
        <a:xfrm>
          <a:off x="4000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15663</xdr:rowOff>
    </xdr:from>
    <xdr:to>
      <xdr:col>23</xdr:col>
      <xdr:colOff>85725</xdr:colOff>
      <xdr:row>32</xdr:row>
      <xdr:rowOff>69638</xdr:rowOff>
    </xdr:to>
    <xdr:cxnSp macro="">
      <xdr:nvCxnSpPr>
        <xdr:cNvPr id="89" name="直線コネクタ 88"/>
        <xdr:cNvCxnSpPr/>
      </xdr:nvCxnSpPr>
      <xdr:spPr>
        <a:xfrm flipV="1">
          <a:off x="4051300" y="627358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0"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1" name="n_2ave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2" name="n_3ave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111565</xdr:rowOff>
    </xdr:from>
    <xdr:ext cx="405111" cy="259045"/>
    <xdr:sp macro="" textlink="">
      <xdr:nvSpPr>
        <xdr:cNvPr id="93" name="n_1mainValue有形固定資産減価償却率"/>
        <xdr:cNvSpPr txBox="1"/>
      </xdr:nvSpPr>
      <xdr:spPr>
        <a:xfrm>
          <a:off x="38360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債務償還可能年数は「－」（負の値）と類似団体内で最も低い水準にあ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指標上は将来負担額について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充当可能財源等を用いて全額償還すること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可能な状態である。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0" name="テキスト ボックス 10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12" name="テキスト ボックス 111"/>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4" name="テキスト ボックス 11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6" name="テキスト ボックス 115"/>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0" name="直線コネクタ 119"/>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1"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2" name="直線コネクタ 12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23"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24" name="直線コネクタ 123"/>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5"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6" name="フローチャート: 判断 125"/>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27" name="フローチャート: 判断 126"/>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33"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164210</xdr:rowOff>
    </xdr:from>
    <xdr:ext cx="405111" cy="259045"/>
    <xdr:sp macro="" textlink="">
      <xdr:nvSpPr>
        <xdr:cNvPr id="62" name="【道路】&#10;有形固定資産減価償却率平均値テキスト"/>
        <xdr:cNvSpPr txBox="1"/>
      </xdr:nvSpPr>
      <xdr:spPr>
        <a:xfrm>
          <a:off x="4673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64588</xdr:rowOff>
    </xdr:from>
    <xdr:to>
      <xdr:col>24</xdr:col>
      <xdr:colOff>114300</xdr:colOff>
      <xdr:row>40</xdr:row>
      <xdr:rowOff>166188</xdr:rowOff>
    </xdr:to>
    <xdr:sp macro="" textlink="">
      <xdr:nvSpPr>
        <xdr:cNvPr id="72" name="楕円 71"/>
        <xdr:cNvSpPr/>
      </xdr:nvSpPr>
      <xdr:spPr>
        <a:xfrm>
          <a:off x="4584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43015</xdr:rowOff>
    </xdr:from>
    <xdr:ext cx="405111" cy="259045"/>
    <xdr:sp macro="" textlink="">
      <xdr:nvSpPr>
        <xdr:cNvPr id="73" name="【道路】&#10;有形固定資産減価償却率該当値テキスト"/>
        <xdr:cNvSpPr txBox="1"/>
      </xdr:nvSpPr>
      <xdr:spPr>
        <a:xfrm>
          <a:off x="4673600"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51526</xdr:rowOff>
    </xdr:from>
    <xdr:to>
      <xdr:col>20</xdr:col>
      <xdr:colOff>38100</xdr:colOff>
      <xdr:row>40</xdr:row>
      <xdr:rowOff>153126</xdr:rowOff>
    </xdr:to>
    <xdr:sp macro="" textlink="">
      <xdr:nvSpPr>
        <xdr:cNvPr id="74" name="楕円 73"/>
        <xdr:cNvSpPr/>
      </xdr:nvSpPr>
      <xdr:spPr>
        <a:xfrm>
          <a:off x="3746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102326</xdr:rowOff>
    </xdr:from>
    <xdr:to>
      <xdr:col>24</xdr:col>
      <xdr:colOff>63500</xdr:colOff>
      <xdr:row>40</xdr:row>
      <xdr:rowOff>115388</xdr:rowOff>
    </xdr:to>
    <xdr:cxnSp macro="">
      <xdr:nvCxnSpPr>
        <xdr:cNvPr id="75" name="直線コネクタ 74"/>
        <xdr:cNvCxnSpPr/>
      </xdr:nvCxnSpPr>
      <xdr:spPr>
        <a:xfrm>
          <a:off x="3797300" y="69603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127199</xdr:rowOff>
    </xdr:from>
    <xdr:ext cx="405111" cy="259045"/>
    <xdr:sp macro="" textlink="">
      <xdr:nvSpPr>
        <xdr:cNvPr id="76" name="n_1aveValue【道路】&#10;有形固定資産減価償却率"/>
        <xdr:cNvSpPr txBox="1"/>
      </xdr:nvSpPr>
      <xdr:spPr>
        <a:xfrm>
          <a:off x="3582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7"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78" name="n_3aveValue【道路】&#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144253</xdr:rowOff>
    </xdr:from>
    <xdr:ext cx="405111" cy="259045"/>
    <xdr:sp macro="" textlink="">
      <xdr:nvSpPr>
        <xdr:cNvPr id="79" name="n_1mainValue【道路】&#10;有形固定資産減価償却率"/>
        <xdr:cNvSpPr txBox="1"/>
      </xdr:nvSpPr>
      <xdr:spPr>
        <a:xfrm>
          <a:off x="35820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3" name="直線コネクタ 102"/>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04"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05" name="直線コネクタ 104"/>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06"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07" name="直線コネクタ 106"/>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08"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09" name="フローチャート: 判断 108"/>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0" name="フローチャート: 判断 109"/>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1" name="フローチャート: 判断 110"/>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2" name="フローチャート: 判断 111"/>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86513</xdr:rowOff>
    </xdr:from>
    <xdr:to>
      <xdr:col>55</xdr:col>
      <xdr:colOff>50800</xdr:colOff>
      <xdr:row>42</xdr:row>
      <xdr:rowOff>16663</xdr:rowOff>
    </xdr:to>
    <xdr:sp macro="" textlink="">
      <xdr:nvSpPr>
        <xdr:cNvPr id="118" name="楕円 117"/>
        <xdr:cNvSpPr/>
      </xdr:nvSpPr>
      <xdr:spPr>
        <a:xfrm>
          <a:off x="10426700" y="71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7104</xdr:rowOff>
    </xdr:from>
    <xdr:ext cx="469744" cy="259045"/>
    <xdr:sp macro="" textlink="">
      <xdr:nvSpPr>
        <xdr:cNvPr id="119" name="【道路】&#10;一人当たり延長該当値テキスト"/>
        <xdr:cNvSpPr txBox="1"/>
      </xdr:nvSpPr>
      <xdr:spPr>
        <a:xfrm>
          <a:off x="10515600" y="70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83769</xdr:rowOff>
    </xdr:from>
    <xdr:to>
      <xdr:col>50</xdr:col>
      <xdr:colOff>165100</xdr:colOff>
      <xdr:row>42</xdr:row>
      <xdr:rowOff>13919</xdr:rowOff>
    </xdr:to>
    <xdr:sp macro="" textlink="">
      <xdr:nvSpPr>
        <xdr:cNvPr id="120" name="楕円 119"/>
        <xdr:cNvSpPr/>
      </xdr:nvSpPr>
      <xdr:spPr>
        <a:xfrm>
          <a:off x="9588500" y="71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134569</xdr:rowOff>
    </xdr:from>
    <xdr:to>
      <xdr:col>55</xdr:col>
      <xdr:colOff>0</xdr:colOff>
      <xdr:row>41</xdr:row>
      <xdr:rowOff>137313</xdr:rowOff>
    </xdr:to>
    <xdr:cxnSp macro="">
      <xdr:nvCxnSpPr>
        <xdr:cNvPr id="121" name="直線コネクタ 120"/>
        <xdr:cNvCxnSpPr/>
      </xdr:nvCxnSpPr>
      <xdr:spPr>
        <a:xfrm>
          <a:off x="9639300" y="716401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22"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23" name="n_2aveValue【道路】&#10;一人当たり延長"/>
        <xdr:cNvSpPr txBox="1"/>
      </xdr:nvSpPr>
      <xdr:spPr>
        <a:xfrm>
          <a:off x="8515427" y="68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24"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5046</xdr:rowOff>
    </xdr:from>
    <xdr:ext cx="469744" cy="259045"/>
    <xdr:sp macro="" textlink="">
      <xdr:nvSpPr>
        <xdr:cNvPr id="125" name="n_1mainValue【道路】&#10;一人当たり延長"/>
        <xdr:cNvSpPr txBox="1"/>
      </xdr:nvSpPr>
      <xdr:spPr>
        <a:xfrm>
          <a:off x="9391727" y="720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8" name="テキスト ボックス 13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8" name="テキスト ボックス 14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52" name="直線コネクタ 151"/>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53"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4" name="直線コネクタ 15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55"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56" name="直線コネクタ 155"/>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73314</xdr:rowOff>
    </xdr:from>
    <xdr:ext cx="405111" cy="259045"/>
    <xdr:sp macro="" textlink="">
      <xdr:nvSpPr>
        <xdr:cNvPr id="157" name="【橋りょう・トンネル】&#10;有形固定資産減価償却率平均値テキスト"/>
        <xdr:cNvSpPr txBox="1"/>
      </xdr:nvSpPr>
      <xdr:spPr>
        <a:xfrm>
          <a:off x="4673600" y="1018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58" name="フローチャート: 判断 157"/>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59" name="フローチャート: 判断 158"/>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60" name="フローチャート: 判断 159"/>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61" name="フローチャート: 判断 160"/>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12881</xdr:rowOff>
    </xdr:from>
    <xdr:to>
      <xdr:col>24</xdr:col>
      <xdr:colOff>114300</xdr:colOff>
      <xdr:row>63</xdr:row>
      <xdr:rowOff>114481</xdr:rowOff>
    </xdr:to>
    <xdr:sp macro="" textlink="">
      <xdr:nvSpPr>
        <xdr:cNvPr id="167" name="楕円 166"/>
        <xdr:cNvSpPr/>
      </xdr:nvSpPr>
      <xdr:spPr>
        <a:xfrm>
          <a:off x="4584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162758</xdr:rowOff>
    </xdr:from>
    <xdr:ext cx="405111" cy="259045"/>
    <xdr:sp macro="" textlink="">
      <xdr:nvSpPr>
        <xdr:cNvPr id="168" name="【橋りょう・トンネル】&#10;有形固定資産減価償却率該当値テキスト"/>
        <xdr:cNvSpPr txBox="1"/>
      </xdr:nvSpPr>
      <xdr:spPr>
        <a:xfrm>
          <a:off x="4673600"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78196</xdr:rowOff>
    </xdr:from>
    <xdr:to>
      <xdr:col>20</xdr:col>
      <xdr:colOff>38100</xdr:colOff>
      <xdr:row>64</xdr:row>
      <xdr:rowOff>8346</xdr:rowOff>
    </xdr:to>
    <xdr:sp macro="" textlink="">
      <xdr:nvSpPr>
        <xdr:cNvPr id="169" name="楕円 168"/>
        <xdr:cNvSpPr/>
      </xdr:nvSpPr>
      <xdr:spPr>
        <a:xfrm>
          <a:off x="3746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63681</xdr:rowOff>
    </xdr:from>
    <xdr:to>
      <xdr:col>24</xdr:col>
      <xdr:colOff>63500</xdr:colOff>
      <xdr:row>63</xdr:row>
      <xdr:rowOff>128996</xdr:rowOff>
    </xdr:to>
    <xdr:cxnSp macro="">
      <xdr:nvCxnSpPr>
        <xdr:cNvPr id="170" name="直線コネクタ 169"/>
        <xdr:cNvCxnSpPr/>
      </xdr:nvCxnSpPr>
      <xdr:spPr>
        <a:xfrm flipV="1">
          <a:off x="3797300" y="1086503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71"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68960</xdr:rowOff>
    </xdr:from>
    <xdr:ext cx="405111" cy="259045"/>
    <xdr:sp macro="" textlink="">
      <xdr:nvSpPr>
        <xdr:cNvPr id="172" name="n_2aveValue【橋りょう・トンネル】&#10;有形固定資産減価償却率"/>
        <xdr:cNvSpPr txBox="1"/>
      </xdr:nvSpPr>
      <xdr:spPr>
        <a:xfrm>
          <a:off x="2705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73" name="n_3aveValue【橋りょう・トンネル】&#10;有形固定資産減価償却率"/>
        <xdr:cNvSpPr txBox="1"/>
      </xdr:nvSpPr>
      <xdr:spPr>
        <a:xfrm>
          <a:off x="1816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170923</xdr:rowOff>
    </xdr:from>
    <xdr:ext cx="405111" cy="259045"/>
    <xdr:sp macro="" textlink="">
      <xdr:nvSpPr>
        <xdr:cNvPr id="174" name="n_1mainValue【橋りょう・トンネル】&#10;有形固定資産減価償却率"/>
        <xdr:cNvSpPr txBox="1"/>
      </xdr:nvSpPr>
      <xdr:spPr>
        <a:xfrm>
          <a:off x="35820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8" name="テキスト ボックス 18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198" name="直線コネクタ 197"/>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199"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00" name="直線コネクタ 199"/>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01"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02" name="直線コネクタ 201"/>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47909</xdr:rowOff>
    </xdr:from>
    <xdr:ext cx="534377" cy="259045"/>
    <xdr:sp macro="" textlink="">
      <xdr:nvSpPr>
        <xdr:cNvPr id="203" name="【橋りょう・トンネル】&#10;一人当たり有形固定資産（償却資産）額平均値テキスト"/>
        <xdr:cNvSpPr txBox="1"/>
      </xdr:nvSpPr>
      <xdr:spPr>
        <a:xfrm>
          <a:off x="10515600" y="106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04" name="フローチャート: 判断 203"/>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05" name="フローチャート: 判断 204"/>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06" name="フローチャート: 判断 205"/>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07" name="フローチャート: 判断 206"/>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39566</xdr:rowOff>
    </xdr:from>
    <xdr:to>
      <xdr:col>55</xdr:col>
      <xdr:colOff>50800</xdr:colOff>
      <xdr:row>62</xdr:row>
      <xdr:rowOff>141166</xdr:rowOff>
    </xdr:to>
    <xdr:sp macro="" textlink="">
      <xdr:nvSpPr>
        <xdr:cNvPr id="213" name="楕円 212"/>
        <xdr:cNvSpPr/>
      </xdr:nvSpPr>
      <xdr:spPr>
        <a:xfrm>
          <a:off x="10426700" y="106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62443</xdr:rowOff>
    </xdr:from>
    <xdr:ext cx="534377" cy="259045"/>
    <xdr:sp macro="" textlink="">
      <xdr:nvSpPr>
        <xdr:cNvPr id="214" name="【橋りょう・トンネル】&#10;一人当たり有形固定資産（償却資産）額該当値テキスト"/>
        <xdr:cNvSpPr txBox="1"/>
      </xdr:nvSpPr>
      <xdr:spPr>
        <a:xfrm>
          <a:off x="10515600" y="105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27663</xdr:rowOff>
    </xdr:from>
    <xdr:to>
      <xdr:col>50</xdr:col>
      <xdr:colOff>165100</xdr:colOff>
      <xdr:row>62</xdr:row>
      <xdr:rowOff>129263</xdr:rowOff>
    </xdr:to>
    <xdr:sp macro="" textlink="">
      <xdr:nvSpPr>
        <xdr:cNvPr id="215" name="楕円 214"/>
        <xdr:cNvSpPr/>
      </xdr:nvSpPr>
      <xdr:spPr>
        <a:xfrm>
          <a:off x="9588500" y="106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78463</xdr:rowOff>
    </xdr:from>
    <xdr:to>
      <xdr:col>55</xdr:col>
      <xdr:colOff>0</xdr:colOff>
      <xdr:row>62</xdr:row>
      <xdr:rowOff>90366</xdr:rowOff>
    </xdr:to>
    <xdr:cxnSp macro="">
      <xdr:nvCxnSpPr>
        <xdr:cNvPr id="216" name="直線コネクタ 215"/>
        <xdr:cNvCxnSpPr/>
      </xdr:nvCxnSpPr>
      <xdr:spPr>
        <a:xfrm>
          <a:off x="9639300" y="10708363"/>
          <a:ext cx="8382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2936</xdr:rowOff>
    </xdr:from>
    <xdr:ext cx="534377" cy="259045"/>
    <xdr:sp macro="" textlink="">
      <xdr:nvSpPr>
        <xdr:cNvPr id="217" name="n_1aveValue【橋りょう・トンネル】&#10;一人当たり有形固定資産（償却資産）額"/>
        <xdr:cNvSpPr txBox="1"/>
      </xdr:nvSpPr>
      <xdr:spPr>
        <a:xfrm>
          <a:off x="9359411" y="10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218" name="n_2aveValue【橋りょう・トンネル】&#10;一人当たり有形固定資産（償却資産）額"/>
        <xdr:cNvSpPr txBox="1"/>
      </xdr:nvSpPr>
      <xdr:spPr>
        <a:xfrm>
          <a:off x="8483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19"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145790</xdr:rowOff>
    </xdr:from>
    <xdr:ext cx="534377" cy="259045"/>
    <xdr:sp macro="" textlink="">
      <xdr:nvSpPr>
        <xdr:cNvPr id="220" name="n_1mainValue【橋りょう・トンネル】&#10;一人当たり有形固定資産（償却資産）額"/>
        <xdr:cNvSpPr txBox="1"/>
      </xdr:nvSpPr>
      <xdr:spPr>
        <a:xfrm>
          <a:off x="9359411" y="104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2" name="直線コネクタ 23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3" name="テキスト ボックス 23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4" name="直線コネクタ 23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5" name="テキスト ボックス 23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6" name="直線コネクタ 23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7" name="テキスト ボックス 23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8" name="直線コネクタ 23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9" name="テキスト ボックス 23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43" name="直線コネクタ 242"/>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4"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45" name="直線コネクタ 244"/>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46"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47" name="直線コネクタ 246"/>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23892</xdr:rowOff>
    </xdr:from>
    <xdr:ext cx="405111" cy="259045"/>
    <xdr:sp macro="" textlink="">
      <xdr:nvSpPr>
        <xdr:cNvPr id="248" name="【公営住宅】&#10;有形固定資産減価償却率平均値テキスト"/>
        <xdr:cNvSpPr txBox="1"/>
      </xdr:nvSpPr>
      <xdr:spPr>
        <a:xfrm>
          <a:off x="4673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49" name="フローチャート: 判断 248"/>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50" name="フローチャート: 判断 249"/>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51" name="フローチャート: 判断 250"/>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52" name="フローチャート: 判断 251"/>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58" name="楕円 257"/>
        <xdr:cNvSpPr/>
      </xdr:nvSpPr>
      <xdr:spPr>
        <a:xfrm>
          <a:off x="45847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89171</xdr:rowOff>
    </xdr:from>
    <xdr:ext cx="405111" cy="259045"/>
    <xdr:sp macro="" textlink="">
      <xdr:nvSpPr>
        <xdr:cNvPr id="259" name="【公営住宅】&#10;有形固定資産減価償却率該当値テキスト"/>
        <xdr:cNvSpPr txBox="1"/>
      </xdr:nvSpPr>
      <xdr:spPr>
        <a:xfrm>
          <a:off x="4673600"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161037</xdr:rowOff>
    </xdr:from>
    <xdr:to>
      <xdr:col>20</xdr:col>
      <xdr:colOff>38100</xdr:colOff>
      <xdr:row>83</xdr:row>
      <xdr:rowOff>91187</xdr:rowOff>
    </xdr:to>
    <xdr:sp macro="" textlink="">
      <xdr:nvSpPr>
        <xdr:cNvPr id="260" name="楕円 259"/>
        <xdr:cNvSpPr/>
      </xdr:nvSpPr>
      <xdr:spPr>
        <a:xfrm>
          <a:off x="3746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161544</xdr:rowOff>
    </xdr:from>
    <xdr:to>
      <xdr:col>24</xdr:col>
      <xdr:colOff>63500</xdr:colOff>
      <xdr:row>83</xdr:row>
      <xdr:rowOff>40387</xdr:rowOff>
    </xdr:to>
    <xdr:cxnSp macro="">
      <xdr:nvCxnSpPr>
        <xdr:cNvPr id="261" name="直線コネクタ 260"/>
        <xdr:cNvCxnSpPr/>
      </xdr:nvCxnSpPr>
      <xdr:spPr>
        <a:xfrm flipV="1">
          <a:off x="3797300" y="142204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262" name="n_1ave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20845</xdr:rowOff>
    </xdr:from>
    <xdr:ext cx="405111" cy="259045"/>
    <xdr:sp macro="" textlink="">
      <xdr:nvSpPr>
        <xdr:cNvPr id="263" name="n_2aveValue【公営住宅】&#10;有形固定資産減価償却率"/>
        <xdr:cNvSpPr txBox="1"/>
      </xdr:nvSpPr>
      <xdr:spPr>
        <a:xfrm>
          <a:off x="2705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64"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82314</xdr:rowOff>
    </xdr:from>
    <xdr:ext cx="405111" cy="259045"/>
    <xdr:sp macro="" textlink="">
      <xdr:nvSpPr>
        <xdr:cNvPr id="265" name="n_1mainValue【公営住宅】&#10;有形固定資産減価償却率"/>
        <xdr:cNvSpPr txBox="1"/>
      </xdr:nvSpPr>
      <xdr:spPr>
        <a:xfrm>
          <a:off x="35820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291" name="直線コネクタ 290"/>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292"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293" name="直線コネクタ 292"/>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294"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295" name="直線コネクタ 294"/>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296"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297" name="フローチャート: 判断 296"/>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298" name="フローチャート: 判断 297"/>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99" name="フローチャート: 判断 298"/>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00" name="フローチャート: 判断 299"/>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5262</xdr:rowOff>
    </xdr:from>
    <xdr:to>
      <xdr:col>55</xdr:col>
      <xdr:colOff>50800</xdr:colOff>
      <xdr:row>83</xdr:row>
      <xdr:rowOff>106862</xdr:rowOff>
    </xdr:to>
    <xdr:sp macro="" textlink="">
      <xdr:nvSpPr>
        <xdr:cNvPr id="306" name="楕円 305"/>
        <xdr:cNvSpPr/>
      </xdr:nvSpPr>
      <xdr:spPr>
        <a:xfrm>
          <a:off x="104267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28139</xdr:rowOff>
    </xdr:from>
    <xdr:ext cx="469744" cy="259045"/>
    <xdr:sp macro="" textlink="">
      <xdr:nvSpPr>
        <xdr:cNvPr id="307" name="【公営住宅】&#10;一人当たり面積該当値テキスト"/>
        <xdr:cNvSpPr txBox="1"/>
      </xdr:nvSpPr>
      <xdr:spPr>
        <a:xfrm>
          <a:off x="10515600" y="1408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153851</xdr:rowOff>
    </xdr:from>
    <xdr:to>
      <xdr:col>50</xdr:col>
      <xdr:colOff>165100</xdr:colOff>
      <xdr:row>83</xdr:row>
      <xdr:rowOff>84001</xdr:rowOff>
    </xdr:to>
    <xdr:sp macro="" textlink="">
      <xdr:nvSpPr>
        <xdr:cNvPr id="308" name="楕円 307"/>
        <xdr:cNvSpPr/>
      </xdr:nvSpPr>
      <xdr:spPr>
        <a:xfrm>
          <a:off x="9588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33201</xdr:rowOff>
    </xdr:from>
    <xdr:to>
      <xdr:col>55</xdr:col>
      <xdr:colOff>0</xdr:colOff>
      <xdr:row>83</xdr:row>
      <xdr:rowOff>56062</xdr:rowOff>
    </xdr:to>
    <xdr:cxnSp macro="">
      <xdr:nvCxnSpPr>
        <xdr:cNvPr id="309" name="直線コネクタ 308"/>
        <xdr:cNvCxnSpPr/>
      </xdr:nvCxnSpPr>
      <xdr:spPr>
        <a:xfrm>
          <a:off x="9639300" y="142635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310" name="n_1aveValue【公営住宅】&#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11"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12"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100528</xdr:rowOff>
    </xdr:from>
    <xdr:ext cx="469744" cy="259045"/>
    <xdr:sp macro="" textlink="">
      <xdr:nvSpPr>
        <xdr:cNvPr id="313" name="n_1mainValue【公営住宅】&#10;一人当たり面積"/>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5" name="正方形/長方形 31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16" name="正方形/長方形 31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17" name="正方形/長方形 31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18" name="正方形/長方形 31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1" name="正方形/長方形 32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2" name="正方形/長方形 32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3" name="正方形/長方形 32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4" name="正方形/長方形 32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7" name="直線コネクタ 33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8" name="テキスト ボックス 33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9" name="直線コネクタ 33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0" name="テキスト ボックス 33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1" name="直線コネクタ 34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2" name="テキスト ボックス 34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3" name="直線コネクタ 34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4" name="テキスト ボックス 34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5" name="直線コネクタ 3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6" name="テキスト ボックス 3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48" name="直線コネクタ 347"/>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49"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50" name="直線コネクタ 349"/>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51"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52" name="直線コネクタ 351"/>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158005</xdr:rowOff>
    </xdr:from>
    <xdr:ext cx="405111" cy="259045"/>
    <xdr:sp macro="" textlink="">
      <xdr:nvSpPr>
        <xdr:cNvPr id="353" name="【認定こども園・幼稚園・保育所】&#10;有形固定資産減価償却率平均値テキスト"/>
        <xdr:cNvSpPr txBox="1"/>
      </xdr:nvSpPr>
      <xdr:spPr>
        <a:xfrm>
          <a:off x="16357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54" name="フローチャート: 判断 353"/>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55" name="フローチャート: 判断 35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56" name="フローチャート: 判断 355"/>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57" name="フローチャート: 判断 356"/>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103124</xdr:rowOff>
    </xdr:from>
    <xdr:to>
      <xdr:col>85</xdr:col>
      <xdr:colOff>177800</xdr:colOff>
      <xdr:row>40</xdr:row>
      <xdr:rowOff>33274</xdr:rowOff>
    </xdr:to>
    <xdr:sp macro="" textlink="">
      <xdr:nvSpPr>
        <xdr:cNvPr id="363" name="楕円 362"/>
        <xdr:cNvSpPr/>
      </xdr:nvSpPr>
      <xdr:spPr>
        <a:xfrm>
          <a:off x="162687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81551</xdr:rowOff>
    </xdr:from>
    <xdr:ext cx="405111" cy="259045"/>
    <xdr:sp macro="" textlink="">
      <xdr:nvSpPr>
        <xdr:cNvPr id="364" name="【認定こども園・幼稚園・保育所】&#10;有形固定資産減価償却率該当値テキスト"/>
        <xdr:cNvSpPr txBox="1"/>
      </xdr:nvSpPr>
      <xdr:spPr>
        <a:xfrm>
          <a:off x="16357600"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365" name="楕円 364"/>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153924</xdr:rowOff>
    </xdr:from>
    <xdr:to>
      <xdr:col>85</xdr:col>
      <xdr:colOff>127000</xdr:colOff>
      <xdr:row>39</xdr:row>
      <xdr:rowOff>167640</xdr:rowOff>
    </xdr:to>
    <xdr:cxnSp macro="">
      <xdr:nvCxnSpPr>
        <xdr:cNvPr id="366" name="直線コネクタ 365"/>
        <xdr:cNvCxnSpPr/>
      </xdr:nvCxnSpPr>
      <xdr:spPr>
        <a:xfrm flipV="1">
          <a:off x="15481300" y="684047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67"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368" name="n_2aveValue【認定こども園・幼稚園・保育所】&#10;有形固定資産減価償却率"/>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69" name="n_3aveValue【認定こども園・幼稚園・保育所】&#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370" name="n_1mainValue【認定こども園・幼稚園・保育所】&#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1" name="直線コネクタ 38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2" name="テキスト ボックス 38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3" name="直線コネクタ 38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4" name="テキスト ボックス 38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5" name="直線コネクタ 38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6" name="テキスト ボックス 38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7" name="直線コネクタ 38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8" name="テキスト ボックス 38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0" name="テキスト ボックス 38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392" name="直線コネクタ 391"/>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393"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394" name="直線コネクタ 393"/>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395"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396" name="直線コネクタ 395"/>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397"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398" name="フローチャート: 判断 397"/>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399" name="フローチャート: 判断 398"/>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00" name="フローチャート: 判断 399"/>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01" name="フローチャート: 判断 400"/>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2" name="テキスト ボックス 4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3" name="テキスト ボックス 4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4" name="テキスト ボックス 4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5" name="テキスト ボックス 4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6" name="テキスト ボックス 4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135128</xdr:rowOff>
    </xdr:from>
    <xdr:to>
      <xdr:col>116</xdr:col>
      <xdr:colOff>114300</xdr:colOff>
      <xdr:row>35</xdr:row>
      <xdr:rowOff>65278</xdr:rowOff>
    </xdr:to>
    <xdr:sp macro="" textlink="">
      <xdr:nvSpPr>
        <xdr:cNvPr id="407" name="楕円 406"/>
        <xdr:cNvSpPr/>
      </xdr:nvSpPr>
      <xdr:spPr>
        <a:xfrm>
          <a:off x="22110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158005</xdr:rowOff>
    </xdr:from>
    <xdr:ext cx="469744" cy="259045"/>
    <xdr:sp macro="" textlink="">
      <xdr:nvSpPr>
        <xdr:cNvPr id="408" name="【認定こども園・幼稚園・保育所】&#10;一人当たり面積該当値テキスト"/>
        <xdr:cNvSpPr txBox="1"/>
      </xdr:nvSpPr>
      <xdr:spPr>
        <a:xfrm>
          <a:off x="22199600" y="58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52832</xdr:rowOff>
    </xdr:from>
    <xdr:to>
      <xdr:col>112</xdr:col>
      <xdr:colOff>38100</xdr:colOff>
      <xdr:row>34</xdr:row>
      <xdr:rowOff>154432</xdr:rowOff>
    </xdr:to>
    <xdr:sp macro="" textlink="">
      <xdr:nvSpPr>
        <xdr:cNvPr id="409" name="楕円 408"/>
        <xdr:cNvSpPr/>
      </xdr:nvSpPr>
      <xdr:spPr>
        <a:xfrm>
          <a:off x="21272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103632</xdr:rowOff>
    </xdr:from>
    <xdr:to>
      <xdr:col>116</xdr:col>
      <xdr:colOff>63500</xdr:colOff>
      <xdr:row>35</xdr:row>
      <xdr:rowOff>14478</xdr:rowOff>
    </xdr:to>
    <xdr:cxnSp macro="">
      <xdr:nvCxnSpPr>
        <xdr:cNvPr id="410" name="直線コネクタ 409"/>
        <xdr:cNvCxnSpPr/>
      </xdr:nvCxnSpPr>
      <xdr:spPr>
        <a:xfrm>
          <a:off x="21323300" y="59329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11"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412" name="n_2ave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13"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170959</xdr:rowOff>
    </xdr:from>
    <xdr:ext cx="469744" cy="259045"/>
    <xdr:sp macro="" textlink="">
      <xdr:nvSpPr>
        <xdr:cNvPr id="414" name="n_1mainValue【認定こども園・幼稚園・保育所】&#10;一人当たり面積"/>
        <xdr:cNvSpPr txBox="1"/>
      </xdr:nvSpPr>
      <xdr:spPr>
        <a:xfrm>
          <a:off x="210757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5" name="テキスト ボックス 4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7" name="テキスト ボックス 42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7" name="テキスト ボックス 43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9" name="テキスト ボックス 4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41" name="直線コネクタ 440"/>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42"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43" name="直線コネクタ 442"/>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44"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45" name="直線コネクタ 444"/>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446" name="【学校施設】&#10;有形固定資産減価償却率平均値テキスト"/>
        <xdr:cNvSpPr txBox="1"/>
      </xdr:nvSpPr>
      <xdr:spPr>
        <a:xfrm>
          <a:off x="16357600" y="998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47" name="フローチャート: 判断 446"/>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48" name="フローチャート: 判断 447"/>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49" name="フローチャート: 判断 448"/>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50" name="フローチャート: 判断 449"/>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101056</xdr:rowOff>
    </xdr:from>
    <xdr:to>
      <xdr:col>85</xdr:col>
      <xdr:colOff>177800</xdr:colOff>
      <xdr:row>62</xdr:row>
      <xdr:rowOff>31206</xdr:rowOff>
    </xdr:to>
    <xdr:sp macro="" textlink="">
      <xdr:nvSpPr>
        <xdr:cNvPr id="456" name="楕円 455"/>
        <xdr:cNvSpPr/>
      </xdr:nvSpPr>
      <xdr:spPr>
        <a:xfrm>
          <a:off x="162687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79483</xdr:rowOff>
    </xdr:from>
    <xdr:ext cx="405111" cy="259045"/>
    <xdr:sp macro="" textlink="">
      <xdr:nvSpPr>
        <xdr:cNvPr id="457" name="【学校施設】&#10;有形固定資産減価償却率該当値テキスト"/>
        <xdr:cNvSpPr txBox="1"/>
      </xdr:nvSpPr>
      <xdr:spPr>
        <a:xfrm>
          <a:off x="16357600"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11249</xdr:rowOff>
    </xdr:from>
    <xdr:to>
      <xdr:col>81</xdr:col>
      <xdr:colOff>101600</xdr:colOff>
      <xdr:row>62</xdr:row>
      <xdr:rowOff>112849</xdr:rowOff>
    </xdr:to>
    <xdr:sp macro="" textlink="">
      <xdr:nvSpPr>
        <xdr:cNvPr id="458" name="楕円 457"/>
        <xdr:cNvSpPr/>
      </xdr:nvSpPr>
      <xdr:spPr>
        <a:xfrm>
          <a:off x="15430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151856</xdr:rowOff>
    </xdr:from>
    <xdr:to>
      <xdr:col>85</xdr:col>
      <xdr:colOff>127000</xdr:colOff>
      <xdr:row>62</xdr:row>
      <xdr:rowOff>62049</xdr:rowOff>
    </xdr:to>
    <xdr:cxnSp macro="">
      <xdr:nvCxnSpPr>
        <xdr:cNvPr id="459" name="直線コネクタ 458"/>
        <xdr:cNvCxnSpPr/>
      </xdr:nvCxnSpPr>
      <xdr:spPr>
        <a:xfrm flipV="1">
          <a:off x="15481300" y="1061030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460" name="n_1ave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61" name="n_2ave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62" name="n_3aveValue【学校施設】&#10;有形固定資産減価償却率"/>
        <xdr:cNvSpPr txBox="1"/>
      </xdr:nvSpPr>
      <xdr:spPr>
        <a:xfrm>
          <a:off x="13500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103976</xdr:rowOff>
    </xdr:from>
    <xdr:ext cx="405111" cy="259045"/>
    <xdr:sp macro="" textlink="">
      <xdr:nvSpPr>
        <xdr:cNvPr id="463" name="n_1mainValue【学校施設】&#10;有形固定資産減価償却率"/>
        <xdr:cNvSpPr txBox="1"/>
      </xdr:nvSpPr>
      <xdr:spPr>
        <a:xfrm>
          <a:off x="15266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4" name="テキスト ボックス 4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488" name="直線コネクタ 487"/>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89"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90" name="直線コネクタ 489"/>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491"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492" name="直線コネクタ 491"/>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493" name="【学校施設】&#10;一人当たり面積平均値テキスト"/>
        <xdr:cNvSpPr txBox="1"/>
      </xdr:nvSpPr>
      <xdr:spPr>
        <a:xfrm>
          <a:off x="22199600" y="1061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494" name="フローチャート: 判断 493"/>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495" name="フローチャート: 判断 494"/>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496" name="フローチャート: 判断 495"/>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497" name="フローチャート: 判断 496"/>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0</xdr:rowOff>
    </xdr:from>
    <xdr:to>
      <xdr:col>116</xdr:col>
      <xdr:colOff>114300</xdr:colOff>
      <xdr:row>61</xdr:row>
      <xdr:rowOff>101600</xdr:rowOff>
    </xdr:to>
    <xdr:sp macro="" textlink="">
      <xdr:nvSpPr>
        <xdr:cNvPr id="503" name="楕円 502"/>
        <xdr:cNvSpPr/>
      </xdr:nvSpPr>
      <xdr:spPr>
        <a:xfrm>
          <a:off x="221107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22877</xdr:rowOff>
    </xdr:from>
    <xdr:ext cx="469744" cy="259045"/>
    <xdr:sp macro="" textlink="">
      <xdr:nvSpPr>
        <xdr:cNvPr id="504" name="【学校施設】&#10;一人当たり面積該当値テキスト"/>
        <xdr:cNvSpPr txBox="1"/>
      </xdr:nvSpPr>
      <xdr:spPr>
        <a:xfrm>
          <a:off x="22199600"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123190</xdr:rowOff>
    </xdr:from>
    <xdr:to>
      <xdr:col>112</xdr:col>
      <xdr:colOff>38100</xdr:colOff>
      <xdr:row>61</xdr:row>
      <xdr:rowOff>53340</xdr:rowOff>
    </xdr:to>
    <xdr:sp macro="" textlink="">
      <xdr:nvSpPr>
        <xdr:cNvPr id="505" name="楕円 504"/>
        <xdr:cNvSpPr/>
      </xdr:nvSpPr>
      <xdr:spPr>
        <a:xfrm>
          <a:off x="212725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2540</xdr:rowOff>
    </xdr:from>
    <xdr:to>
      <xdr:col>116</xdr:col>
      <xdr:colOff>63500</xdr:colOff>
      <xdr:row>61</xdr:row>
      <xdr:rowOff>50800</xdr:rowOff>
    </xdr:to>
    <xdr:cxnSp macro="">
      <xdr:nvCxnSpPr>
        <xdr:cNvPr id="506" name="直線コネクタ 505"/>
        <xdr:cNvCxnSpPr/>
      </xdr:nvCxnSpPr>
      <xdr:spPr>
        <a:xfrm>
          <a:off x="21323300" y="104609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109237</xdr:rowOff>
    </xdr:from>
    <xdr:ext cx="469744" cy="259045"/>
    <xdr:sp macro="" textlink="">
      <xdr:nvSpPr>
        <xdr:cNvPr id="507" name="n_1aveValue【学校施設】&#10;一人当たり面積"/>
        <xdr:cNvSpPr txBox="1"/>
      </xdr:nvSpPr>
      <xdr:spPr>
        <a:xfrm>
          <a:off x="210757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08"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09"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69867</xdr:rowOff>
    </xdr:from>
    <xdr:ext cx="469744" cy="259045"/>
    <xdr:sp macro="" textlink="">
      <xdr:nvSpPr>
        <xdr:cNvPr id="510" name="n_1mainValue【学校施設】&#10;一人当たり面積"/>
        <xdr:cNvSpPr txBox="1"/>
      </xdr:nvSpPr>
      <xdr:spPr>
        <a:xfrm>
          <a:off x="21075727" y="101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1" name="直線コネクタ 52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2" name="テキスト ボックス 52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3" name="直線コネクタ 52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4" name="テキスト ボックス 52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5" name="直線コネクタ 52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6" name="テキスト ボックス 52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7" name="直線コネクタ 52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8" name="テキスト ボックス 52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9" name="直線コネクタ 52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0" name="テキスト ボックス 52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1" name="直線コネクタ 53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2" name="テキスト ボックス 53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36" name="直線コネクタ 535"/>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37"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38" name="直線コネクタ 537"/>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39"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40" name="直線コネクタ 539"/>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41" name="【児童館】&#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42" name="フローチャート: 判断 54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543" name="フローチャート: 判断 542"/>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44" name="フローチャート: 判断 543"/>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45" name="フローチャート: 判断 54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51" name="楕円 550"/>
        <xdr:cNvSpPr/>
      </xdr:nvSpPr>
      <xdr:spPr>
        <a:xfrm>
          <a:off x="162687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164935</xdr:rowOff>
    </xdr:from>
    <xdr:ext cx="405111" cy="259045"/>
    <xdr:sp macro="" textlink="">
      <xdr:nvSpPr>
        <xdr:cNvPr id="552" name="【児童館】&#10;有形固定資産減価償却率該当値テキスト"/>
        <xdr:cNvSpPr txBox="1"/>
      </xdr:nvSpPr>
      <xdr:spPr>
        <a:xfrm>
          <a:off x="16357600"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62412</xdr:rowOff>
    </xdr:from>
    <xdr:to>
      <xdr:col>81</xdr:col>
      <xdr:colOff>101600</xdr:colOff>
      <xdr:row>83</xdr:row>
      <xdr:rowOff>164012</xdr:rowOff>
    </xdr:to>
    <xdr:sp macro="" textlink="">
      <xdr:nvSpPr>
        <xdr:cNvPr id="553" name="楕円 552"/>
        <xdr:cNvSpPr/>
      </xdr:nvSpPr>
      <xdr:spPr>
        <a:xfrm>
          <a:off x="15430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65858</xdr:rowOff>
    </xdr:from>
    <xdr:to>
      <xdr:col>85</xdr:col>
      <xdr:colOff>127000</xdr:colOff>
      <xdr:row>83</xdr:row>
      <xdr:rowOff>113212</xdr:rowOff>
    </xdr:to>
    <xdr:cxnSp macro="">
      <xdr:nvCxnSpPr>
        <xdr:cNvPr id="554" name="直線コネクタ 553"/>
        <xdr:cNvCxnSpPr/>
      </xdr:nvCxnSpPr>
      <xdr:spPr>
        <a:xfrm flipV="1">
          <a:off x="15481300" y="14296208"/>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165843</xdr:rowOff>
    </xdr:from>
    <xdr:ext cx="405111" cy="259045"/>
    <xdr:sp macro="" textlink="">
      <xdr:nvSpPr>
        <xdr:cNvPr id="555" name="n_1aveValue【児童館】&#10;有形固定資産減価償却率"/>
        <xdr:cNvSpPr txBox="1"/>
      </xdr:nvSpPr>
      <xdr:spPr>
        <a:xfrm>
          <a:off x="15266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556" name="n_2aveValue【児童館】&#10;有形固定資産減価償却率"/>
        <xdr:cNvSpPr txBox="1"/>
      </xdr:nvSpPr>
      <xdr:spPr>
        <a:xfrm>
          <a:off x="14389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57"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155139</xdr:rowOff>
    </xdr:from>
    <xdr:ext cx="405111" cy="259045"/>
    <xdr:sp macro="" textlink="">
      <xdr:nvSpPr>
        <xdr:cNvPr id="558" name="n_1mainValue【児童館】&#10;有形固定資産減価償却率"/>
        <xdr:cNvSpPr txBox="1"/>
      </xdr:nvSpPr>
      <xdr:spPr>
        <a:xfrm>
          <a:off x="15266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9" name="直線コネクタ 56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0" name="テキスト ボックス 56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1" name="直線コネクタ 57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2" name="テキスト ボックス 57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3" name="直線コネクタ 57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4" name="テキスト ボックス 57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5" name="直線コネクタ 57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6" name="テキスト ボックス 57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7" name="直線コネクタ 57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8" name="テキスト ボックス 57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9" name="直線コネクタ 57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0" name="テキスト ボックス 57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584" name="直線コネクタ 583"/>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85"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86" name="直線コネクタ 585"/>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587"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588" name="直線コネクタ 587"/>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589"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590" name="フローチャート: 判断 589"/>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91" name="フローチャート: 判断 59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92" name="フローチャート: 判断 591"/>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593" name="フローチャート: 判断 592"/>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4" name="テキスト ボックス 5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5" name="テキスト ボックス 5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6" name="テキスト ボックス 5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7" name="テキスト ボックス 5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8" name="テキスト ボックス 5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68943</xdr:rowOff>
    </xdr:from>
    <xdr:to>
      <xdr:col>116</xdr:col>
      <xdr:colOff>114300</xdr:colOff>
      <xdr:row>78</xdr:row>
      <xdr:rowOff>170543</xdr:rowOff>
    </xdr:to>
    <xdr:sp macro="" textlink="">
      <xdr:nvSpPr>
        <xdr:cNvPr id="599" name="楕円 598"/>
        <xdr:cNvSpPr/>
      </xdr:nvSpPr>
      <xdr:spPr>
        <a:xfrm>
          <a:off x="221107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21970</xdr:rowOff>
    </xdr:from>
    <xdr:ext cx="469744" cy="259045"/>
    <xdr:sp macro="" textlink="">
      <xdr:nvSpPr>
        <xdr:cNvPr id="600" name="【児童館】&#10;一人当たり面積該当値テキスト"/>
        <xdr:cNvSpPr txBox="1"/>
      </xdr:nvSpPr>
      <xdr:spPr>
        <a:xfrm>
          <a:off x="22199600" y="1339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19957</xdr:rowOff>
    </xdr:from>
    <xdr:to>
      <xdr:col>112</xdr:col>
      <xdr:colOff>38100</xdr:colOff>
      <xdr:row>78</xdr:row>
      <xdr:rowOff>121557</xdr:rowOff>
    </xdr:to>
    <xdr:sp macro="" textlink="">
      <xdr:nvSpPr>
        <xdr:cNvPr id="601" name="楕円 600"/>
        <xdr:cNvSpPr/>
      </xdr:nvSpPr>
      <xdr:spPr>
        <a:xfrm>
          <a:off x="21272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70757</xdr:rowOff>
    </xdr:from>
    <xdr:to>
      <xdr:col>116</xdr:col>
      <xdr:colOff>63500</xdr:colOff>
      <xdr:row>78</xdr:row>
      <xdr:rowOff>119743</xdr:rowOff>
    </xdr:to>
    <xdr:cxnSp macro="">
      <xdr:nvCxnSpPr>
        <xdr:cNvPr id="602" name="直線コネクタ 601"/>
        <xdr:cNvCxnSpPr/>
      </xdr:nvCxnSpPr>
      <xdr:spPr>
        <a:xfrm>
          <a:off x="21323300" y="134438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03"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0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605"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138084</xdr:rowOff>
    </xdr:from>
    <xdr:ext cx="469744" cy="259045"/>
    <xdr:sp macro="" textlink="">
      <xdr:nvSpPr>
        <xdr:cNvPr id="606" name="n_1mainValue【児童館】&#10;一人当たり面積"/>
        <xdr:cNvSpPr txBox="1"/>
      </xdr:nvSpPr>
      <xdr:spPr>
        <a:xfrm>
          <a:off x="210757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08" name="正方形/長方形 607"/>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09" name="正方形/長方形 608"/>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10" name="正方形/長方形 609"/>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11" name="正方形/長方形 610"/>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14" name="正方形/長方形 613"/>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15" name="正方形/長方形 614"/>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16" name="正方形/長方形 615"/>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17" name="正方形/長方形 616"/>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本分析表に記載された施設類型に関する本区の有形固定資産減価償却率は類似団体を下回っている。</a:t>
          </a:r>
          <a:endParaRPr lang="ja-JP" altLang="ja-JP" sz="1400">
            <a:effectLst/>
          </a:endParaRPr>
        </a:p>
        <a:p>
          <a:r>
            <a:rPr kumimoji="1" lang="ja-JP" altLang="ja-JP" sz="1100">
              <a:solidFill>
                <a:schemeClr val="dk1"/>
              </a:solidFill>
              <a:effectLst/>
              <a:latin typeface="+mn-lt"/>
              <a:ea typeface="+mn-ea"/>
              <a:cs typeface="+mn-cs"/>
            </a:rPr>
            <a:t>　道路については、本区は取替法を採用していることから、道路自体の減価償却はないため、標識や街路灯などの工作物の有形固定資産減価償却率となっている。認定こども園・幼稚園・保育所については、有形固定資産減価償却率が</a:t>
          </a:r>
          <a:r>
            <a:rPr kumimoji="1" lang="en-US" altLang="ja-JP" sz="1100">
              <a:solidFill>
                <a:schemeClr val="dk1"/>
              </a:solidFill>
              <a:effectLst/>
              <a:latin typeface="+mn-lt"/>
              <a:ea typeface="+mn-ea"/>
              <a:cs typeface="+mn-cs"/>
            </a:rPr>
            <a:t>34.1%</a:t>
          </a:r>
          <a:r>
            <a:rPr kumimoji="1" lang="ja-JP" altLang="ja-JP" sz="1100">
              <a:solidFill>
                <a:schemeClr val="dk1"/>
              </a:solidFill>
              <a:effectLst/>
              <a:latin typeface="+mn-lt"/>
              <a:ea typeface="+mn-ea"/>
              <a:cs typeface="+mn-cs"/>
            </a:rPr>
            <a:t>となっているが、これは、泰明幼稚園や十思保育園で建物の老朽化が認められるものの、平成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年度に竣工したつくだ保育園の</a:t>
          </a:r>
          <a:r>
            <a:rPr kumimoji="1" lang="ja-JP" altLang="en-US" sz="1100">
              <a:solidFill>
                <a:schemeClr val="dk1"/>
              </a:solidFill>
              <a:effectLst/>
              <a:latin typeface="+mn-lt"/>
              <a:ea typeface="+mn-ea"/>
              <a:cs typeface="+mn-cs"/>
            </a:rPr>
            <a:t>改修</a:t>
          </a:r>
          <a:r>
            <a:rPr kumimoji="1" lang="ja-JP" altLang="ja-JP" sz="1100">
              <a:solidFill>
                <a:schemeClr val="dk1"/>
              </a:solidFill>
              <a:effectLst/>
              <a:latin typeface="+mn-lt"/>
              <a:ea typeface="+mn-ea"/>
              <a:cs typeface="+mn-cs"/>
            </a:rPr>
            <a:t>工事により減価償却率が低く抑えられたことによる。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673600" y="649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9" name="楕円 68"/>
        <xdr:cNvSpPr/>
      </xdr:nvSpPr>
      <xdr:spPr>
        <a:xfrm>
          <a:off x="45847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130573</xdr:rowOff>
    </xdr:from>
    <xdr:ext cx="405111" cy="259045"/>
    <xdr:sp macro="" textlink="">
      <xdr:nvSpPr>
        <xdr:cNvPr id="70" name="【図書館】&#10;有形固定資産減価償却率該当値テキスト"/>
        <xdr:cNvSpPr txBox="1"/>
      </xdr:nvSpPr>
      <xdr:spPr>
        <a:xfrm>
          <a:off x="4673600" y="630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xdr:rowOff>
    </xdr:from>
    <xdr:to>
      <xdr:col>20</xdr:col>
      <xdr:colOff>38100</xdr:colOff>
      <xdr:row>38</xdr:row>
      <xdr:rowOff>110998</xdr:rowOff>
    </xdr:to>
    <xdr:sp macro="" textlink="">
      <xdr:nvSpPr>
        <xdr:cNvPr id="71" name="楕円 70"/>
        <xdr:cNvSpPr/>
      </xdr:nvSpPr>
      <xdr:spPr>
        <a:xfrm>
          <a:off x="3746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158496</xdr:rowOff>
    </xdr:from>
    <xdr:to>
      <xdr:col>24</xdr:col>
      <xdr:colOff>63500</xdr:colOff>
      <xdr:row>38</xdr:row>
      <xdr:rowOff>60198</xdr:rowOff>
    </xdr:to>
    <xdr:cxnSp macro="">
      <xdr:nvCxnSpPr>
        <xdr:cNvPr id="72" name="直線コネクタ 71"/>
        <xdr:cNvCxnSpPr/>
      </xdr:nvCxnSpPr>
      <xdr:spPr>
        <a:xfrm flipV="1">
          <a:off x="3797300" y="650214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3" name="n_1aveValue【図書館】&#10;有形固定資産減価償却率"/>
        <xdr:cNvSpPr txBox="1"/>
      </xdr:nvSpPr>
      <xdr:spPr>
        <a:xfrm>
          <a:off x="3582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74" name="n_2aveValue【図書館】&#10;有形固定資産減価償却率"/>
        <xdr:cNvSpPr txBox="1"/>
      </xdr:nvSpPr>
      <xdr:spPr>
        <a:xfrm>
          <a:off x="2705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5" name="n_3aveValue【図書館】&#10;有形固定資産減価償却率"/>
        <xdr:cNvSpPr txBox="1"/>
      </xdr:nvSpPr>
      <xdr:spPr>
        <a:xfrm>
          <a:off x="1816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127525</xdr:rowOff>
    </xdr:from>
    <xdr:ext cx="405111" cy="259045"/>
    <xdr:sp macro="" textlink="">
      <xdr:nvSpPr>
        <xdr:cNvPr id="76" name="n_1mainValue【図書館】&#10;有形固定資産減価償却率"/>
        <xdr:cNvSpPr txBox="1"/>
      </xdr:nvSpPr>
      <xdr:spPr>
        <a:xfrm>
          <a:off x="3582044" y="629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98" name="直線コネクタ 97"/>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99"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0" name="直線コネクタ 99"/>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1"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2" name="直線コネクタ 101"/>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3"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4" name="フローチャート: 判断 103"/>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05" name="フローチャート: 判断 104"/>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06" name="フローチャート: 判断 105"/>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07" name="フローチャート: 判断 106"/>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3" name="楕円 112"/>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93997</xdr:rowOff>
    </xdr:from>
    <xdr:ext cx="469744" cy="259045"/>
    <xdr:sp macro="" textlink="">
      <xdr:nvSpPr>
        <xdr:cNvPr id="114" name="【図書館】&#10;一人当たり面積該当値テキスト"/>
        <xdr:cNvSpPr txBox="1"/>
      </xdr:nvSpPr>
      <xdr:spPr>
        <a:xfrm>
          <a:off x="105156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61976</xdr:rowOff>
    </xdr:from>
    <xdr:to>
      <xdr:col>50</xdr:col>
      <xdr:colOff>165100</xdr:colOff>
      <xdr:row>40</xdr:row>
      <xdr:rowOff>163576</xdr:rowOff>
    </xdr:to>
    <xdr:sp macro="" textlink="">
      <xdr:nvSpPr>
        <xdr:cNvPr id="115" name="楕円 114"/>
        <xdr:cNvSpPr/>
      </xdr:nvSpPr>
      <xdr:spPr>
        <a:xfrm>
          <a:off x="9588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112776</xdr:rowOff>
    </xdr:from>
    <xdr:to>
      <xdr:col>55</xdr:col>
      <xdr:colOff>0</xdr:colOff>
      <xdr:row>40</xdr:row>
      <xdr:rowOff>121920</xdr:rowOff>
    </xdr:to>
    <xdr:cxnSp macro="">
      <xdr:nvCxnSpPr>
        <xdr:cNvPr id="116" name="直線コネクタ 115"/>
        <xdr:cNvCxnSpPr/>
      </xdr:nvCxnSpPr>
      <xdr:spPr>
        <a:xfrm>
          <a:off x="9639300" y="6970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17"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18" name="n_2aveValue【図書館】&#10;一人当たり面積"/>
        <xdr:cNvSpPr txBox="1"/>
      </xdr:nvSpPr>
      <xdr:spPr>
        <a:xfrm>
          <a:off x="8515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19"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8653</xdr:rowOff>
    </xdr:from>
    <xdr:ext cx="469744" cy="259045"/>
    <xdr:sp macro="" textlink="">
      <xdr:nvSpPr>
        <xdr:cNvPr id="120" name="n_1main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3" name="直線コネクタ 142"/>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44"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45" name="直線コネクタ 144"/>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6"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7" name="直線コネクタ 146"/>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135653</xdr:rowOff>
    </xdr:from>
    <xdr:ext cx="405111" cy="259045"/>
    <xdr:sp macro="" textlink="">
      <xdr:nvSpPr>
        <xdr:cNvPr id="148" name="【体育館・プール】&#10;有形固定資産減価償却率平均値テキスト"/>
        <xdr:cNvSpPr txBox="1"/>
      </xdr:nvSpPr>
      <xdr:spPr>
        <a:xfrm>
          <a:off x="46736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49" name="フローチャート: 判断 148"/>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0" name="フローチャート: 判断 149"/>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1" name="フローチャート: 判断 150"/>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2" name="フローチャート: 判断 151"/>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152654</xdr:rowOff>
    </xdr:from>
    <xdr:to>
      <xdr:col>24</xdr:col>
      <xdr:colOff>114300</xdr:colOff>
      <xdr:row>60</xdr:row>
      <xdr:rowOff>82804</xdr:rowOff>
    </xdr:to>
    <xdr:sp macro="" textlink="">
      <xdr:nvSpPr>
        <xdr:cNvPr id="158" name="楕円 157"/>
        <xdr:cNvSpPr/>
      </xdr:nvSpPr>
      <xdr:spPr>
        <a:xfrm>
          <a:off x="4584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4081</xdr:rowOff>
    </xdr:from>
    <xdr:ext cx="405111" cy="259045"/>
    <xdr:sp macro="" textlink="">
      <xdr:nvSpPr>
        <xdr:cNvPr id="159" name="【体育館・プール】&#10;有形固定資産減価償却率該当値テキスト"/>
        <xdr:cNvSpPr txBox="1"/>
      </xdr:nvSpPr>
      <xdr:spPr>
        <a:xfrm>
          <a:off x="4673600" y="1011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31496</xdr:rowOff>
    </xdr:from>
    <xdr:to>
      <xdr:col>20</xdr:col>
      <xdr:colOff>38100</xdr:colOff>
      <xdr:row>60</xdr:row>
      <xdr:rowOff>133096</xdr:rowOff>
    </xdr:to>
    <xdr:sp macro="" textlink="">
      <xdr:nvSpPr>
        <xdr:cNvPr id="160" name="楕円 159"/>
        <xdr:cNvSpPr/>
      </xdr:nvSpPr>
      <xdr:spPr>
        <a:xfrm>
          <a:off x="3746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32004</xdr:rowOff>
    </xdr:from>
    <xdr:to>
      <xdr:col>24</xdr:col>
      <xdr:colOff>63500</xdr:colOff>
      <xdr:row>60</xdr:row>
      <xdr:rowOff>82296</xdr:rowOff>
    </xdr:to>
    <xdr:cxnSp macro="">
      <xdr:nvCxnSpPr>
        <xdr:cNvPr id="161" name="直線コネクタ 160"/>
        <xdr:cNvCxnSpPr/>
      </xdr:nvCxnSpPr>
      <xdr:spPr>
        <a:xfrm flipV="1">
          <a:off x="3797300" y="103190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117619</xdr:rowOff>
    </xdr:from>
    <xdr:ext cx="405111" cy="259045"/>
    <xdr:sp macro="" textlink="">
      <xdr:nvSpPr>
        <xdr:cNvPr id="162" name="n_1aveValue【体育館・プール】&#10;有形固定資産減価償却率"/>
        <xdr:cNvSpPr txBox="1"/>
      </xdr:nvSpPr>
      <xdr:spPr>
        <a:xfrm>
          <a:off x="35820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63" name="n_2aveValue【体育館・プール】&#10;有形固定資産減価償却率"/>
        <xdr:cNvSpPr txBox="1"/>
      </xdr:nvSpPr>
      <xdr:spPr>
        <a:xfrm>
          <a:off x="27057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64"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124223</xdr:rowOff>
    </xdr:from>
    <xdr:ext cx="405111" cy="259045"/>
    <xdr:sp macro="" textlink="">
      <xdr:nvSpPr>
        <xdr:cNvPr id="165" name="n_1mainValue【体育館・プール】&#10;有形固定資産減価償却率"/>
        <xdr:cNvSpPr txBox="1"/>
      </xdr:nvSpPr>
      <xdr:spPr>
        <a:xfrm>
          <a:off x="35820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89" name="直線コネクタ 188"/>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0"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191" name="直線コネクタ 190"/>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92"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93" name="直線コネクタ 192"/>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194" name="【体育館・プール】&#10;一人当たり面積平均値テキスト"/>
        <xdr:cNvSpPr txBox="1"/>
      </xdr:nvSpPr>
      <xdr:spPr>
        <a:xfrm>
          <a:off x="105156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195" name="フローチャート: 判断 194"/>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196" name="フローチャート: 判断 19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197" name="フローチャート: 判断 196"/>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198" name="フローチャート: 判断 197"/>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116840</xdr:rowOff>
    </xdr:from>
    <xdr:to>
      <xdr:col>55</xdr:col>
      <xdr:colOff>50800</xdr:colOff>
      <xdr:row>57</xdr:row>
      <xdr:rowOff>46990</xdr:rowOff>
    </xdr:to>
    <xdr:sp macro="" textlink="">
      <xdr:nvSpPr>
        <xdr:cNvPr id="204" name="楕円 203"/>
        <xdr:cNvSpPr/>
      </xdr:nvSpPr>
      <xdr:spPr>
        <a:xfrm>
          <a:off x="10426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139717</xdr:rowOff>
    </xdr:from>
    <xdr:ext cx="469744" cy="259045"/>
    <xdr:sp macro="" textlink="">
      <xdr:nvSpPr>
        <xdr:cNvPr id="205" name="【体育館・プール】&#10;一人当たり面積該当値テキスト"/>
        <xdr:cNvSpPr txBox="1"/>
      </xdr:nvSpPr>
      <xdr:spPr>
        <a:xfrm>
          <a:off x="10515600" y="956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71120</xdr:rowOff>
    </xdr:from>
    <xdr:to>
      <xdr:col>50</xdr:col>
      <xdr:colOff>165100</xdr:colOff>
      <xdr:row>57</xdr:row>
      <xdr:rowOff>1270</xdr:rowOff>
    </xdr:to>
    <xdr:sp macro="" textlink="">
      <xdr:nvSpPr>
        <xdr:cNvPr id="206" name="楕円 205"/>
        <xdr:cNvSpPr/>
      </xdr:nvSpPr>
      <xdr:spPr>
        <a:xfrm>
          <a:off x="9588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121920</xdr:rowOff>
    </xdr:from>
    <xdr:to>
      <xdr:col>55</xdr:col>
      <xdr:colOff>0</xdr:colOff>
      <xdr:row>56</xdr:row>
      <xdr:rowOff>167640</xdr:rowOff>
    </xdr:to>
    <xdr:cxnSp macro="">
      <xdr:nvCxnSpPr>
        <xdr:cNvPr id="207" name="直線コネクタ 206"/>
        <xdr:cNvCxnSpPr/>
      </xdr:nvCxnSpPr>
      <xdr:spPr>
        <a:xfrm>
          <a:off x="9639300" y="9723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08"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09"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10"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17797</xdr:rowOff>
    </xdr:from>
    <xdr:ext cx="469744" cy="259045"/>
    <xdr:sp macro="" textlink="">
      <xdr:nvSpPr>
        <xdr:cNvPr id="211" name="n_1mainValue【体育館・プール】&#10;一人当たり面積"/>
        <xdr:cNvSpPr txBox="1"/>
      </xdr:nvSpPr>
      <xdr:spPr>
        <a:xfrm>
          <a:off x="9391727" y="94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38" name="直線コネクタ 237"/>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39"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40" name="直線コネクタ 239"/>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41"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42" name="直線コネクタ 241"/>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43" name="【福祉施設】&#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44" name="フローチャート: 判断 243"/>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45" name="フローチャート: 判断 244"/>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46" name="フローチャート: 判断 245"/>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47" name="フローチャート: 判断 246"/>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49349</xdr:rowOff>
    </xdr:from>
    <xdr:to>
      <xdr:col>24</xdr:col>
      <xdr:colOff>114300</xdr:colOff>
      <xdr:row>82</xdr:row>
      <xdr:rowOff>150949</xdr:rowOff>
    </xdr:to>
    <xdr:sp macro="" textlink="">
      <xdr:nvSpPr>
        <xdr:cNvPr id="253" name="楕円 252"/>
        <xdr:cNvSpPr/>
      </xdr:nvSpPr>
      <xdr:spPr>
        <a:xfrm>
          <a:off x="45847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27776</xdr:rowOff>
    </xdr:from>
    <xdr:ext cx="405111" cy="259045"/>
    <xdr:sp macro="" textlink="">
      <xdr:nvSpPr>
        <xdr:cNvPr id="254" name="【福祉施設】&#10;有形固定資産減価償却率該当値テキスト"/>
        <xdr:cNvSpPr txBox="1"/>
      </xdr:nvSpPr>
      <xdr:spPr>
        <a:xfrm>
          <a:off x="4673600"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95069</xdr:rowOff>
    </xdr:from>
    <xdr:to>
      <xdr:col>20</xdr:col>
      <xdr:colOff>38100</xdr:colOff>
      <xdr:row>83</xdr:row>
      <xdr:rowOff>25219</xdr:rowOff>
    </xdr:to>
    <xdr:sp macro="" textlink="">
      <xdr:nvSpPr>
        <xdr:cNvPr id="255" name="楕円 254"/>
        <xdr:cNvSpPr/>
      </xdr:nvSpPr>
      <xdr:spPr>
        <a:xfrm>
          <a:off x="3746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100149</xdr:rowOff>
    </xdr:from>
    <xdr:to>
      <xdr:col>24</xdr:col>
      <xdr:colOff>63500</xdr:colOff>
      <xdr:row>82</xdr:row>
      <xdr:rowOff>145869</xdr:rowOff>
    </xdr:to>
    <xdr:cxnSp macro="">
      <xdr:nvCxnSpPr>
        <xdr:cNvPr id="256" name="直線コネクタ 255"/>
        <xdr:cNvCxnSpPr/>
      </xdr:nvCxnSpPr>
      <xdr:spPr>
        <a:xfrm flipV="1">
          <a:off x="3797300" y="141590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57" name="n_1aveValue【福祉施設】&#10;有形固定資産減価償却率"/>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58" name="n_2aveValue【福祉施設】&#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59"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16346</xdr:rowOff>
    </xdr:from>
    <xdr:ext cx="405111" cy="259045"/>
    <xdr:sp macro="" textlink="">
      <xdr:nvSpPr>
        <xdr:cNvPr id="260" name="n_1mainValue【福祉施設】&#10;有形固定資産減価償却率"/>
        <xdr:cNvSpPr txBox="1"/>
      </xdr:nvSpPr>
      <xdr:spPr>
        <a:xfrm>
          <a:off x="35820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1" name="直線コネクタ 27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2" name="テキスト ボックス 27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3" name="直線コネクタ 27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4" name="テキスト ボックス 27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5" name="直線コネクタ 27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6" name="テキスト ボックス 27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7" name="直線コネクタ 27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8" name="テキスト ボックス 27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9" name="直線コネクタ 27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0" name="テキスト ボックス 27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1" name="直線コネクタ 28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2" name="テキスト ボックス 28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286" name="直線コネクタ 285"/>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8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88" name="直線コネクタ 28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89"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90" name="直線コネクタ 28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291"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292" name="フローチャート: 判断 291"/>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293" name="フローチャート: 判断 292"/>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294" name="フローチャート: 判断 293"/>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295" name="フローチャート: 判断 294"/>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3629</xdr:rowOff>
    </xdr:from>
    <xdr:to>
      <xdr:col>55</xdr:col>
      <xdr:colOff>50800</xdr:colOff>
      <xdr:row>84</xdr:row>
      <xdr:rowOff>105229</xdr:rowOff>
    </xdr:to>
    <xdr:sp macro="" textlink="">
      <xdr:nvSpPr>
        <xdr:cNvPr id="301" name="楕円 300"/>
        <xdr:cNvSpPr/>
      </xdr:nvSpPr>
      <xdr:spPr>
        <a:xfrm>
          <a:off x="10426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26506</xdr:rowOff>
    </xdr:from>
    <xdr:ext cx="469744" cy="259045"/>
    <xdr:sp macro="" textlink="">
      <xdr:nvSpPr>
        <xdr:cNvPr id="302" name="【福祉施設】&#10;一人当たり面積該当値テキスト"/>
        <xdr:cNvSpPr txBox="1"/>
      </xdr:nvSpPr>
      <xdr:spPr>
        <a:xfrm>
          <a:off x="10515600" y="1425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03" name="楕円 302"/>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15239</xdr:rowOff>
    </xdr:from>
    <xdr:to>
      <xdr:col>55</xdr:col>
      <xdr:colOff>0</xdr:colOff>
      <xdr:row>84</xdr:row>
      <xdr:rowOff>54429</xdr:rowOff>
    </xdr:to>
    <xdr:cxnSp macro="">
      <xdr:nvCxnSpPr>
        <xdr:cNvPr id="304" name="直線コネクタ 303"/>
        <xdr:cNvCxnSpPr/>
      </xdr:nvCxnSpPr>
      <xdr:spPr>
        <a:xfrm>
          <a:off x="9639300" y="1441703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114316</xdr:rowOff>
    </xdr:from>
    <xdr:ext cx="469744" cy="259045"/>
    <xdr:sp macro="" textlink="">
      <xdr:nvSpPr>
        <xdr:cNvPr id="305" name="n_1ave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06" name="n_2aveValue【福祉施設】&#10;一人当たり面積"/>
        <xdr:cNvSpPr txBox="1"/>
      </xdr:nvSpPr>
      <xdr:spPr>
        <a:xfrm>
          <a:off x="8515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07" name="n_3aveValue【福祉施設】&#10;一人当たり面積"/>
        <xdr:cNvSpPr txBox="1"/>
      </xdr:nvSpPr>
      <xdr:spPr>
        <a:xfrm>
          <a:off x="7626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82566</xdr:rowOff>
    </xdr:from>
    <xdr:ext cx="469744" cy="259045"/>
    <xdr:sp macro="" textlink="">
      <xdr:nvSpPr>
        <xdr:cNvPr id="308" name="n_1main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9" name="テキスト ボックス 31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0" name="直線コネクタ 31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1" name="テキスト ボックス 32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2" name="直線コネクタ 32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3" name="テキスト ボックス 32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4" name="直線コネクタ 32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5" name="テキスト ボックス 32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6" name="直線コネクタ 32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7" name="テキスト ボックス 32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31" name="直線コネクタ 330"/>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32"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33" name="直線コネクタ 332"/>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34"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35" name="直線コネクタ 334"/>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36" name="【市民会館】&#10;有形固定資産減価償却率平均値テキスト"/>
        <xdr:cNvSpPr txBox="1"/>
      </xdr:nvSpPr>
      <xdr:spPr>
        <a:xfrm>
          <a:off x="4673600" y="1767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37" name="フローチャート: 判断 336"/>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38" name="フローチャート: 判断 337"/>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39" name="フローチャート: 判断 338"/>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40" name="フローチャート: 判断 339"/>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164846</xdr:rowOff>
    </xdr:from>
    <xdr:to>
      <xdr:col>24</xdr:col>
      <xdr:colOff>114300</xdr:colOff>
      <xdr:row>105</xdr:row>
      <xdr:rowOff>94996</xdr:rowOff>
    </xdr:to>
    <xdr:sp macro="" textlink="">
      <xdr:nvSpPr>
        <xdr:cNvPr id="346" name="楕円 345"/>
        <xdr:cNvSpPr/>
      </xdr:nvSpPr>
      <xdr:spPr>
        <a:xfrm>
          <a:off x="45847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143273</xdr:rowOff>
    </xdr:from>
    <xdr:ext cx="405111" cy="259045"/>
    <xdr:sp macro="" textlink="">
      <xdr:nvSpPr>
        <xdr:cNvPr id="347" name="【市民会館】&#10;有形固定資産減価償却率該当値テキスト"/>
        <xdr:cNvSpPr txBox="1"/>
      </xdr:nvSpPr>
      <xdr:spPr>
        <a:xfrm>
          <a:off x="4673600"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105411</xdr:rowOff>
    </xdr:from>
    <xdr:to>
      <xdr:col>20</xdr:col>
      <xdr:colOff>38100</xdr:colOff>
      <xdr:row>104</xdr:row>
      <xdr:rowOff>35561</xdr:rowOff>
    </xdr:to>
    <xdr:sp macro="" textlink="">
      <xdr:nvSpPr>
        <xdr:cNvPr id="348" name="楕円 347"/>
        <xdr:cNvSpPr/>
      </xdr:nvSpPr>
      <xdr:spPr>
        <a:xfrm>
          <a:off x="3746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156211</xdr:rowOff>
    </xdr:from>
    <xdr:to>
      <xdr:col>24</xdr:col>
      <xdr:colOff>63500</xdr:colOff>
      <xdr:row>105</xdr:row>
      <xdr:rowOff>44196</xdr:rowOff>
    </xdr:to>
    <xdr:cxnSp macro="">
      <xdr:nvCxnSpPr>
        <xdr:cNvPr id="349" name="直線コネクタ 348"/>
        <xdr:cNvCxnSpPr/>
      </xdr:nvCxnSpPr>
      <xdr:spPr>
        <a:xfrm>
          <a:off x="3797300" y="17815561"/>
          <a:ext cx="838200" cy="2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50"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51"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52"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52088</xdr:rowOff>
    </xdr:from>
    <xdr:ext cx="405111" cy="259045"/>
    <xdr:sp macro="" textlink="">
      <xdr:nvSpPr>
        <xdr:cNvPr id="353" name="n_1main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5" name="テキスト ボックス 36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7" name="テキスト ボックス 36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9" name="テキスト ボックス 36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1" name="テキスト ボックス 37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3" name="テキスト ボックス 37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77" name="直線コネクタ 376"/>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7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9" name="直線コネクタ 37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0"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81" name="直線コネクタ 380"/>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82"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83" name="フローチャート: 判断 382"/>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384" name="フローチャート: 判断 383"/>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385" name="フローチャート: 判断 384"/>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386" name="フローチャート: 判断 385"/>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158750</xdr:rowOff>
    </xdr:from>
    <xdr:to>
      <xdr:col>55</xdr:col>
      <xdr:colOff>50800</xdr:colOff>
      <xdr:row>104</xdr:row>
      <xdr:rowOff>88900</xdr:rowOff>
    </xdr:to>
    <xdr:sp macro="" textlink="">
      <xdr:nvSpPr>
        <xdr:cNvPr id="392" name="楕円 391"/>
        <xdr:cNvSpPr/>
      </xdr:nvSpPr>
      <xdr:spPr>
        <a:xfrm>
          <a:off x="10426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10177</xdr:rowOff>
    </xdr:from>
    <xdr:ext cx="469744" cy="259045"/>
    <xdr:sp macro="" textlink="">
      <xdr:nvSpPr>
        <xdr:cNvPr id="393" name="【市民会館】&#10;一人当たり面積該当値テキスト"/>
        <xdr:cNvSpPr txBox="1"/>
      </xdr:nvSpPr>
      <xdr:spPr>
        <a:xfrm>
          <a:off x="10515600"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128270</xdr:rowOff>
    </xdr:from>
    <xdr:to>
      <xdr:col>50</xdr:col>
      <xdr:colOff>165100</xdr:colOff>
      <xdr:row>104</xdr:row>
      <xdr:rowOff>58420</xdr:rowOff>
    </xdr:to>
    <xdr:sp macro="" textlink="">
      <xdr:nvSpPr>
        <xdr:cNvPr id="394" name="楕円 393"/>
        <xdr:cNvSpPr/>
      </xdr:nvSpPr>
      <xdr:spPr>
        <a:xfrm>
          <a:off x="9588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xdr:rowOff>
    </xdr:from>
    <xdr:to>
      <xdr:col>55</xdr:col>
      <xdr:colOff>0</xdr:colOff>
      <xdr:row>104</xdr:row>
      <xdr:rowOff>38100</xdr:rowOff>
    </xdr:to>
    <xdr:cxnSp macro="">
      <xdr:nvCxnSpPr>
        <xdr:cNvPr id="395" name="直線コネクタ 394"/>
        <xdr:cNvCxnSpPr/>
      </xdr:nvCxnSpPr>
      <xdr:spPr>
        <a:xfrm>
          <a:off x="9639300" y="17838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396" name="n_1aveValue【市民会館】&#10;一人当たり面積"/>
        <xdr:cNvSpPr txBox="1"/>
      </xdr:nvSpPr>
      <xdr:spPr>
        <a:xfrm>
          <a:off x="9391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397"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398"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74947</xdr:rowOff>
    </xdr:from>
    <xdr:ext cx="469744" cy="259045"/>
    <xdr:sp macro="" textlink="">
      <xdr:nvSpPr>
        <xdr:cNvPr id="399" name="n_1mainValue【市民会館】&#10;一人当たり面積"/>
        <xdr:cNvSpPr txBox="1"/>
      </xdr:nvSpPr>
      <xdr:spPr>
        <a:xfrm>
          <a:off x="9391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0" name="テキスト ボックス 40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1" name="直線コネクタ 41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2" name="テキスト ボックス 41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3" name="直線コネクタ 41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4" name="テキスト ボックス 41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5" name="直線コネクタ 41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6" name="テキスト ボックス 41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7" name="直線コネクタ 41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8" name="テキスト ボックス 41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0" name="テキスト ボックス 41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22" name="直線コネクタ 421"/>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23"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24" name="直線コネクタ 423"/>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25"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26" name="直線コネクタ 425"/>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27" name="【一般廃棄物処理施設】&#10;有形固定資産減価償却率平均値テキスト"/>
        <xdr:cNvSpPr txBox="1"/>
      </xdr:nvSpPr>
      <xdr:spPr>
        <a:xfrm>
          <a:off x="163576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28" name="フローチャート: 判断 427"/>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9" name="フローチャート: 判断 42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30" name="フローチャート: 判断 429"/>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36" name="楕円 435"/>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37"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38" name="楕円 437"/>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39" name="直線コネクタ 438"/>
        <xdr:cNvCxnSpPr/>
      </xdr:nvCxnSpPr>
      <xdr:spPr>
        <a:xfrm flipV="1">
          <a:off x="15481300" y="597408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0"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132097</xdr:rowOff>
    </xdr:from>
    <xdr:ext cx="405111" cy="259045"/>
    <xdr:sp macro="" textlink="">
      <xdr:nvSpPr>
        <xdr:cNvPr id="441" name="n_2aveValue【一般廃棄物処理施設】&#10;有形固定資産減価償却率"/>
        <xdr:cNvSpPr txBox="1"/>
      </xdr:nvSpPr>
      <xdr:spPr>
        <a:xfrm>
          <a:off x="14389744"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42" name="n_1main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4" name="テキスト ボックス 4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56" name="テキスト ボックス 45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8" name="テキスト ボックス 4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0" name="テキスト ボックス 4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64" name="直線コネクタ 463"/>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65"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66" name="直線コネクタ 465"/>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67"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68" name="直線コネクタ 467"/>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69"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70" name="フローチャート: 判断 469"/>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71" name="フローチャート: 判断 470"/>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72" name="フローチャート: 判断 471"/>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30466</xdr:rowOff>
    </xdr:from>
    <xdr:to>
      <xdr:col>116</xdr:col>
      <xdr:colOff>114300</xdr:colOff>
      <xdr:row>36</xdr:row>
      <xdr:rowOff>132066</xdr:rowOff>
    </xdr:to>
    <xdr:sp macro="" textlink="">
      <xdr:nvSpPr>
        <xdr:cNvPr id="478" name="楕円 477"/>
        <xdr:cNvSpPr/>
      </xdr:nvSpPr>
      <xdr:spPr>
        <a:xfrm>
          <a:off x="22110700" y="62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53343</xdr:rowOff>
    </xdr:from>
    <xdr:ext cx="534377" cy="259045"/>
    <xdr:sp macro="" textlink="">
      <xdr:nvSpPr>
        <xdr:cNvPr id="479" name="【一般廃棄物処理施設】&#10;一人当たり有形固定資産（償却資産）額該当値テキスト"/>
        <xdr:cNvSpPr txBox="1"/>
      </xdr:nvSpPr>
      <xdr:spPr>
        <a:xfrm>
          <a:off x="22199600" y="60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23123</xdr:rowOff>
    </xdr:from>
    <xdr:to>
      <xdr:col>112</xdr:col>
      <xdr:colOff>38100</xdr:colOff>
      <xdr:row>36</xdr:row>
      <xdr:rowOff>124723</xdr:rowOff>
    </xdr:to>
    <xdr:sp macro="" textlink="">
      <xdr:nvSpPr>
        <xdr:cNvPr id="480" name="楕円 479"/>
        <xdr:cNvSpPr/>
      </xdr:nvSpPr>
      <xdr:spPr>
        <a:xfrm>
          <a:off x="21272500" y="61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73923</xdr:rowOff>
    </xdr:from>
    <xdr:to>
      <xdr:col>116</xdr:col>
      <xdr:colOff>63500</xdr:colOff>
      <xdr:row>36</xdr:row>
      <xdr:rowOff>81266</xdr:rowOff>
    </xdr:to>
    <xdr:cxnSp macro="">
      <xdr:nvCxnSpPr>
        <xdr:cNvPr id="481" name="直線コネクタ 480"/>
        <xdr:cNvCxnSpPr/>
      </xdr:nvCxnSpPr>
      <xdr:spPr>
        <a:xfrm>
          <a:off x="21323300" y="6246123"/>
          <a:ext cx="8382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23861</xdr:rowOff>
    </xdr:from>
    <xdr:ext cx="534377" cy="259045"/>
    <xdr:sp macro="" textlink="">
      <xdr:nvSpPr>
        <xdr:cNvPr id="482" name="n_1aveValue【一般廃棄物処理施設】&#10;一人当たり有形固定資産（償却資産）額"/>
        <xdr:cNvSpPr txBox="1"/>
      </xdr:nvSpPr>
      <xdr:spPr>
        <a:xfrm>
          <a:off x="210434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483"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141250</xdr:rowOff>
    </xdr:from>
    <xdr:ext cx="599010" cy="259045"/>
    <xdr:sp macro="" textlink="">
      <xdr:nvSpPr>
        <xdr:cNvPr id="484" name="n_1mainValue【一般廃棄物処理施設】&#10;一人当たり有形固定資産（償却資産）額"/>
        <xdr:cNvSpPr txBox="1"/>
      </xdr:nvSpPr>
      <xdr:spPr>
        <a:xfrm>
          <a:off x="21011095" y="59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5" name="テキスト ボックス 49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7" name="テキスト ボックス 4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5" name="テキスト ボックス 50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7" name="テキスト ボックス 5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09" name="直線コネクタ 508"/>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10"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11" name="直線コネクタ 510"/>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12"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13" name="直線コネクタ 512"/>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14"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15" name="フローチャート: 判断 514"/>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16" name="フローチャート: 判断 515"/>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17" name="フローチャート: 判断 516"/>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18" name="フローチャート: 判断 517"/>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524" name="楕円 523"/>
        <xdr:cNvSpPr/>
      </xdr:nvSpPr>
      <xdr:spPr>
        <a:xfrm>
          <a:off x="16268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103522</xdr:rowOff>
    </xdr:from>
    <xdr:ext cx="405111" cy="259045"/>
    <xdr:sp macro="" textlink="">
      <xdr:nvSpPr>
        <xdr:cNvPr id="525" name="【保健センター・保健所】&#10;有形固定資産減価償却率該当値テキスト"/>
        <xdr:cNvSpPr txBox="1"/>
      </xdr:nvSpPr>
      <xdr:spPr>
        <a:xfrm>
          <a:off x="16357600" y="1021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76835</xdr:rowOff>
    </xdr:from>
    <xdr:to>
      <xdr:col>81</xdr:col>
      <xdr:colOff>101600</xdr:colOff>
      <xdr:row>61</xdr:row>
      <xdr:rowOff>6985</xdr:rowOff>
    </xdr:to>
    <xdr:sp macro="" textlink="">
      <xdr:nvSpPr>
        <xdr:cNvPr id="526" name="楕円 525"/>
        <xdr:cNvSpPr/>
      </xdr:nvSpPr>
      <xdr:spPr>
        <a:xfrm>
          <a:off x="15430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127635</xdr:rowOff>
    </xdr:from>
    <xdr:to>
      <xdr:col>85</xdr:col>
      <xdr:colOff>127000</xdr:colOff>
      <xdr:row>60</xdr:row>
      <xdr:rowOff>131445</xdr:rowOff>
    </xdr:to>
    <xdr:cxnSp macro="">
      <xdr:nvCxnSpPr>
        <xdr:cNvPr id="527" name="直線コネクタ 526"/>
        <xdr:cNvCxnSpPr/>
      </xdr:nvCxnSpPr>
      <xdr:spPr>
        <a:xfrm>
          <a:off x="15481300" y="104146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28" name="n_1ave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92092</xdr:rowOff>
    </xdr:from>
    <xdr:ext cx="405111" cy="259045"/>
    <xdr:sp macro="" textlink="">
      <xdr:nvSpPr>
        <xdr:cNvPr id="529" name="n_2aveValue【保健センター・保健所】&#10;有形固定資産減価償却率"/>
        <xdr:cNvSpPr txBox="1"/>
      </xdr:nvSpPr>
      <xdr:spPr>
        <a:xfrm>
          <a:off x="143897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86377</xdr:rowOff>
    </xdr:from>
    <xdr:ext cx="405111" cy="259045"/>
    <xdr:sp macro="" textlink="">
      <xdr:nvSpPr>
        <xdr:cNvPr id="530" name="n_3aveValue【保健センター・保健所】&#10;有形固定資産減価償却率"/>
        <xdr:cNvSpPr txBox="1"/>
      </xdr:nvSpPr>
      <xdr:spPr>
        <a:xfrm>
          <a:off x="13500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23512</xdr:rowOff>
    </xdr:from>
    <xdr:ext cx="405111" cy="259045"/>
    <xdr:sp macro="" textlink="">
      <xdr:nvSpPr>
        <xdr:cNvPr id="531" name="n_1main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2" name="直線コネクタ 5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3" name="テキスト ボックス 5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4" name="直線コネクタ 5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5" name="テキスト ボックス 5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6" name="直線コネクタ 5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7" name="テキスト ボックス 5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8" name="直線コネクタ 5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9" name="テキスト ボックス 5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0" name="直線コネクタ 5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1" name="テキスト ボックス 5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2" name="直線コネクタ 5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3" name="テキスト ボックス 5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57" name="直線コネクタ 556"/>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58"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59" name="直線コネクタ 558"/>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60"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61" name="直線コネクタ 560"/>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107242</xdr:rowOff>
    </xdr:from>
    <xdr:ext cx="469744" cy="259045"/>
    <xdr:sp macro="" textlink="">
      <xdr:nvSpPr>
        <xdr:cNvPr id="562" name="【保健センター・保健所】&#10;一人当たり面積平均値テキスト"/>
        <xdr:cNvSpPr txBox="1"/>
      </xdr:nvSpPr>
      <xdr:spPr>
        <a:xfrm>
          <a:off x="22199600" y="10737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63" name="フローチャート: 判断 562"/>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64" name="フローチャート: 判断 563"/>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65" name="フローチャート: 判断 564"/>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66" name="フローチャート: 判断 565"/>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72" name="楕円 571"/>
        <xdr:cNvSpPr/>
      </xdr:nvSpPr>
      <xdr:spPr>
        <a:xfrm>
          <a:off x="22110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70049</xdr:rowOff>
    </xdr:from>
    <xdr:ext cx="469744" cy="259045"/>
    <xdr:sp macro="" textlink="">
      <xdr:nvSpPr>
        <xdr:cNvPr id="573" name="【保健センター・保健所】&#10;一人当たり面積該当値テキスト"/>
        <xdr:cNvSpPr txBox="1"/>
      </xdr:nvSpPr>
      <xdr:spPr>
        <a:xfrm>
          <a:off x="22199600"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574" name="楕円 573"/>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97972</xdr:rowOff>
    </xdr:to>
    <xdr:cxnSp macro="">
      <xdr:nvCxnSpPr>
        <xdr:cNvPr id="575" name="直線コネクタ 574"/>
        <xdr:cNvCxnSpPr/>
      </xdr:nvCxnSpPr>
      <xdr:spPr>
        <a:xfrm>
          <a:off x="21323300" y="102870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82749</xdr:rowOff>
    </xdr:from>
    <xdr:ext cx="469744" cy="259045"/>
    <xdr:sp macro="" textlink="">
      <xdr:nvSpPr>
        <xdr:cNvPr id="576" name="n_1ave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577" name="n_2ave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578" name="n_3ave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579"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81" name="正方形/長方形 58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82" name="正方形/長方形 58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83" name="正方形/長方形 58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84" name="正方形/長方形 58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87" name="正方形/長方形 58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88" name="正方形/長方形 58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89" name="正方形/長方形 58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90" name="正方形/長方形 58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02" name="直線コネクタ 6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03" name="テキスト ボックス 60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4" name="直線コネクタ 6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5" name="テキスト ボックス 6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8" name="直線コネクタ 6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9" name="テキスト ボックス 6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0" name="直線コネクタ 6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1" name="テキスト ボックス 6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15" name="直線コネクタ 614"/>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16"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17" name="直線コネクタ 616"/>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18"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19" name="直線コネクタ 618"/>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165752</xdr:rowOff>
    </xdr:from>
    <xdr:ext cx="405111" cy="259045"/>
    <xdr:sp macro="" textlink="">
      <xdr:nvSpPr>
        <xdr:cNvPr id="620" name="【庁舎】&#10;有形固定資産減価償却率平均値テキスト"/>
        <xdr:cNvSpPr txBox="1"/>
      </xdr:nvSpPr>
      <xdr:spPr>
        <a:xfrm>
          <a:off x="16357600" y="176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21" name="フローチャート: 判断 620"/>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22" name="フローチャート: 判断 621"/>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23" name="フローチャート: 判断 622"/>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24" name="フローチャート: 判断 623"/>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630" name="楕円 629"/>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631" name="【庁舎】&#10;有形固定資産減価償却率該当値テキスト"/>
        <xdr:cNvSpPr txBox="1"/>
      </xdr:nvSpPr>
      <xdr:spPr>
        <a:xfrm>
          <a:off x="16357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76836</xdr:rowOff>
    </xdr:from>
    <xdr:to>
      <xdr:col>81</xdr:col>
      <xdr:colOff>101600</xdr:colOff>
      <xdr:row>103</xdr:row>
      <xdr:rowOff>6986</xdr:rowOff>
    </xdr:to>
    <xdr:sp macro="" textlink="">
      <xdr:nvSpPr>
        <xdr:cNvPr id="632" name="楕円 631"/>
        <xdr:cNvSpPr/>
      </xdr:nvSpPr>
      <xdr:spPr>
        <a:xfrm>
          <a:off x="15430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127636</xdr:rowOff>
    </xdr:to>
    <xdr:cxnSp macro="">
      <xdr:nvCxnSpPr>
        <xdr:cNvPr id="633" name="直線コネクタ 632"/>
        <xdr:cNvCxnSpPr/>
      </xdr:nvCxnSpPr>
      <xdr:spPr>
        <a:xfrm flipV="1">
          <a:off x="15481300" y="175755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131463</xdr:rowOff>
    </xdr:from>
    <xdr:ext cx="405111" cy="259045"/>
    <xdr:sp macro="" textlink="">
      <xdr:nvSpPr>
        <xdr:cNvPr id="634" name="n_1aveValue【庁舎】&#10;有形固定資産減価償却率"/>
        <xdr:cNvSpPr txBox="1"/>
      </xdr:nvSpPr>
      <xdr:spPr>
        <a:xfrm>
          <a:off x="152660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635" name="n_2aveValue【庁舎】&#10;有形固定資産減価償却率"/>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36"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23513</xdr:rowOff>
    </xdr:from>
    <xdr:ext cx="405111" cy="259045"/>
    <xdr:sp macro="" textlink="">
      <xdr:nvSpPr>
        <xdr:cNvPr id="637" name="n_1mainValue【庁舎】&#10;有形固定資産減価償却率"/>
        <xdr:cNvSpPr txBox="1"/>
      </xdr:nvSpPr>
      <xdr:spPr>
        <a:xfrm>
          <a:off x="152660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8" name="直線コネクタ 6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9" name="テキスト ボックス 6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0" name="直線コネクタ 6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1" name="テキスト ボックス 6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2" name="直線コネクタ 6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3" name="テキスト ボックス 6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4" name="直線コネクタ 6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5" name="テキスト ボックス 6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6" name="直線コネクタ 6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7" name="テキスト ボックス 6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8" name="直線コネクタ 6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9" name="テキスト ボックス 6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663" name="直線コネクタ 662"/>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64"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65" name="直線コネクタ 66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666"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667" name="直線コネクタ 666"/>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668" name="【庁舎】&#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69" name="フローチャート: 判断 66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670" name="フローチャート: 判断 669"/>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671" name="フローチャート: 判断 670"/>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672" name="フローチャート: 判断 671"/>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7438</xdr:rowOff>
    </xdr:from>
    <xdr:to>
      <xdr:col>116</xdr:col>
      <xdr:colOff>114300</xdr:colOff>
      <xdr:row>105</xdr:row>
      <xdr:rowOff>109038</xdr:rowOff>
    </xdr:to>
    <xdr:sp macro="" textlink="">
      <xdr:nvSpPr>
        <xdr:cNvPr id="678" name="楕円 677"/>
        <xdr:cNvSpPr/>
      </xdr:nvSpPr>
      <xdr:spPr>
        <a:xfrm>
          <a:off x="22110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30315</xdr:rowOff>
    </xdr:from>
    <xdr:ext cx="469744" cy="259045"/>
    <xdr:sp macro="" textlink="">
      <xdr:nvSpPr>
        <xdr:cNvPr id="679" name="【庁舎】&#10;一人当たり面積該当値テキスト"/>
        <xdr:cNvSpPr txBox="1"/>
      </xdr:nvSpPr>
      <xdr:spPr>
        <a:xfrm>
          <a:off x="22199600" y="178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152763</xdr:rowOff>
    </xdr:from>
    <xdr:to>
      <xdr:col>112</xdr:col>
      <xdr:colOff>38100</xdr:colOff>
      <xdr:row>105</xdr:row>
      <xdr:rowOff>82913</xdr:rowOff>
    </xdr:to>
    <xdr:sp macro="" textlink="">
      <xdr:nvSpPr>
        <xdr:cNvPr id="680" name="楕円 679"/>
        <xdr:cNvSpPr/>
      </xdr:nvSpPr>
      <xdr:spPr>
        <a:xfrm>
          <a:off x="2127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32113</xdr:rowOff>
    </xdr:from>
    <xdr:to>
      <xdr:col>116</xdr:col>
      <xdr:colOff>63500</xdr:colOff>
      <xdr:row>105</xdr:row>
      <xdr:rowOff>58238</xdr:rowOff>
    </xdr:to>
    <xdr:cxnSp macro="">
      <xdr:nvCxnSpPr>
        <xdr:cNvPr id="681" name="直線コネクタ 680"/>
        <xdr:cNvCxnSpPr/>
      </xdr:nvCxnSpPr>
      <xdr:spPr>
        <a:xfrm>
          <a:off x="21323300" y="18034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682" name="n_1ave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683" name="n_2aveValue【庁舎】&#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684" name="n_3aveValue【庁舎】&#10;一人当たり面積"/>
        <xdr:cNvSpPr txBox="1"/>
      </xdr:nvSpPr>
      <xdr:spPr>
        <a:xfrm>
          <a:off x="19310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99440</xdr:rowOff>
    </xdr:from>
    <xdr:ext cx="469744" cy="259045"/>
    <xdr:sp macro="" textlink="">
      <xdr:nvSpPr>
        <xdr:cNvPr id="685" name="n_1mainValue【庁舎】&#10;一人当たり面積"/>
        <xdr:cNvSpPr txBox="1"/>
      </xdr:nvSpPr>
      <xdr:spPr>
        <a:xfrm>
          <a:off x="210757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本分析表に記載された施設類型に関する本区の有形固定資産減価償却率は類似団体とほぼ同程度となっている。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市民会館については、</a:t>
          </a:r>
          <a:r>
            <a:rPr kumimoji="1" lang="en-US" altLang="ja-JP" sz="1100">
              <a:solidFill>
                <a:schemeClr val="dk1"/>
              </a:solidFill>
              <a:effectLst/>
              <a:latin typeface="+mn-lt"/>
              <a:ea typeface="+mn-ea"/>
              <a:cs typeface="+mn-cs"/>
            </a:rPr>
            <a:t>43.9</a:t>
          </a:r>
          <a:r>
            <a:rPr kumimoji="1" lang="ja-JP" altLang="ja-JP" sz="1100">
              <a:solidFill>
                <a:schemeClr val="dk1"/>
              </a:solidFill>
              <a:effectLst/>
              <a:latin typeface="+mn-lt"/>
              <a:ea typeface="+mn-ea"/>
              <a:cs typeface="+mn-cs"/>
            </a:rPr>
            <a:t>％と平成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年度に比べて下回っているが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これは、中央会館において平成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年度に老朽化対策として大規模改修工事</a:t>
          </a:r>
          <a:r>
            <a:rPr kumimoji="1" lang="ja-JP" altLang="en-US" sz="1100">
              <a:solidFill>
                <a:schemeClr val="dk1"/>
              </a:solidFill>
              <a:effectLst/>
              <a:latin typeface="+mn-lt"/>
              <a:ea typeface="+mn-ea"/>
              <a:cs typeface="+mn-cs"/>
            </a:rPr>
            <a:t>を行ったこと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減価償却率が低く抑えられた</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。保健センター・保健所については、有形固定資産減価償却率が</a:t>
          </a:r>
          <a:r>
            <a:rPr kumimoji="1" lang="en-US" altLang="ja-JP" sz="1100">
              <a:solidFill>
                <a:schemeClr val="dk1"/>
              </a:solidFill>
              <a:effectLst/>
              <a:latin typeface="+mn-lt"/>
              <a:ea typeface="+mn-ea"/>
              <a:cs typeface="+mn-cs"/>
            </a:rPr>
            <a:t>53.1%</a:t>
          </a:r>
          <a:r>
            <a:rPr kumimoji="1" lang="ja-JP" altLang="ja-JP" sz="1100">
              <a:solidFill>
                <a:schemeClr val="dk1"/>
              </a:solidFill>
              <a:effectLst/>
              <a:latin typeface="+mn-lt"/>
              <a:ea typeface="+mn-ea"/>
              <a:cs typeface="+mn-cs"/>
            </a:rPr>
            <a:t>で類似団体平均を上回っているが、これは中央区保健所の老朽化による数値が占める割合が大きい。庁舎については、</a:t>
          </a:r>
          <a:r>
            <a:rPr kumimoji="1" lang="ja-JP" altLang="ja-JP" sz="1100" b="0">
              <a:solidFill>
                <a:schemeClr val="dk1"/>
              </a:solidFill>
              <a:effectLst/>
              <a:latin typeface="+mn-lt"/>
              <a:ea typeface="+mn-ea"/>
              <a:cs typeface="+mn-cs"/>
            </a:rPr>
            <a:t>本庁舎</a:t>
          </a:r>
          <a:r>
            <a:rPr kumimoji="1" lang="ja-JP" altLang="ja-JP" sz="1100">
              <a:solidFill>
                <a:schemeClr val="dk1"/>
              </a:solidFill>
              <a:effectLst/>
              <a:latin typeface="+mn-lt"/>
              <a:ea typeface="+mn-ea"/>
              <a:cs typeface="+mn-cs"/>
            </a:rPr>
            <a:t>の有形固定資産減価償却率が</a:t>
          </a:r>
          <a:r>
            <a:rPr kumimoji="1" lang="en-US" altLang="ja-JP" sz="1100">
              <a:solidFill>
                <a:schemeClr val="dk1"/>
              </a:solidFill>
              <a:effectLst/>
              <a:latin typeface="+mn-lt"/>
              <a:ea typeface="+mn-ea"/>
              <a:cs typeface="+mn-cs"/>
            </a:rPr>
            <a:t>98.0%</a:t>
          </a:r>
          <a:r>
            <a:rPr kumimoji="1" lang="ja-JP" altLang="ja-JP" sz="1100">
              <a:solidFill>
                <a:schemeClr val="dk1"/>
              </a:solidFill>
              <a:effectLst/>
              <a:latin typeface="+mn-lt"/>
              <a:ea typeface="+mn-ea"/>
              <a:cs typeface="+mn-cs"/>
            </a:rPr>
            <a:t>であり、建物の老朽化が認められる。本区では本庁舎の建て替えについて検討を行っている。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ポイントの減であったが、類似団体を</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これは分子となる基準財政収入額が、特別区民税の増などに伴い増となったものの、分母となる基準財政需要額が、人口増などにより分子を上回る増となったことによるものである。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121444</xdr:rowOff>
    </xdr:from>
    <xdr:to>
      <xdr:col>23</xdr:col>
      <xdr:colOff>133350</xdr:colOff>
      <xdr:row>41</xdr:row>
      <xdr:rowOff>151606</xdr:rowOff>
    </xdr:to>
    <xdr:cxnSp macro="">
      <xdr:nvCxnSpPr>
        <xdr:cNvPr id="73" name="直線コネクタ 72"/>
        <xdr:cNvCxnSpPr/>
      </xdr:nvCxnSpPr>
      <xdr:spPr>
        <a:xfrm>
          <a:off x="4114800" y="715089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4"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121444</xdr:rowOff>
    </xdr:from>
    <xdr:to>
      <xdr:col>19</xdr:col>
      <xdr:colOff>133350</xdr:colOff>
      <xdr:row>41</xdr:row>
      <xdr:rowOff>121444</xdr:rowOff>
    </xdr:to>
    <xdr:cxnSp macro="">
      <xdr:nvCxnSpPr>
        <xdr:cNvPr id="76" name="直線コネクタ 75"/>
        <xdr:cNvCxnSpPr/>
      </xdr:nvCxnSpPr>
      <xdr:spPr>
        <a:xfrm>
          <a:off x="3225800" y="715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121444</xdr:rowOff>
    </xdr:from>
    <xdr:to>
      <xdr:col>15</xdr:col>
      <xdr:colOff>82550</xdr:colOff>
      <xdr:row>41</xdr:row>
      <xdr:rowOff>121444</xdr:rowOff>
    </xdr:to>
    <xdr:cxnSp macro="">
      <xdr:nvCxnSpPr>
        <xdr:cNvPr id="79" name="直線コネクタ 78"/>
        <xdr:cNvCxnSpPr/>
      </xdr:nvCxnSpPr>
      <xdr:spPr>
        <a:xfrm>
          <a:off x="2336800" y="715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151465</xdr:rowOff>
    </xdr:from>
    <xdr:ext cx="762000" cy="259045"/>
    <xdr:sp macro="" textlink="">
      <xdr:nvSpPr>
        <xdr:cNvPr id="81" name="テキスト ボックス 80"/>
        <xdr:cNvSpPr txBox="1"/>
      </xdr:nvSpPr>
      <xdr:spPr>
        <a:xfrm>
          <a:off x="2844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121444</xdr:rowOff>
    </xdr:from>
    <xdr:to>
      <xdr:col>11</xdr:col>
      <xdr:colOff>31750</xdr:colOff>
      <xdr:row>41</xdr:row>
      <xdr:rowOff>121444</xdr:rowOff>
    </xdr:to>
    <xdr:cxnSp macro="">
      <xdr:nvCxnSpPr>
        <xdr:cNvPr id="82" name="直線コネクタ 81"/>
        <xdr:cNvCxnSpPr/>
      </xdr:nvCxnSpPr>
      <xdr:spPr>
        <a:xfrm>
          <a:off x="1447800" y="715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166546</xdr:rowOff>
    </xdr:from>
    <xdr:ext cx="762000" cy="259045"/>
    <xdr:sp macro="" textlink="">
      <xdr:nvSpPr>
        <xdr:cNvPr id="84" name="テキスト ボックス 83"/>
        <xdr:cNvSpPr txBox="1"/>
      </xdr:nvSpPr>
      <xdr:spPr>
        <a:xfrm>
          <a:off x="1955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6" name="テキスト ボックス 8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100806</xdr:rowOff>
    </xdr:from>
    <xdr:to>
      <xdr:col>23</xdr:col>
      <xdr:colOff>184150</xdr:colOff>
      <xdr:row>42</xdr:row>
      <xdr:rowOff>30956</xdr:rowOff>
    </xdr:to>
    <xdr:sp macro="" textlink="">
      <xdr:nvSpPr>
        <xdr:cNvPr id="92" name="楕円 91"/>
        <xdr:cNvSpPr/>
      </xdr:nvSpPr>
      <xdr:spPr>
        <a:xfrm>
          <a:off x="4902200" y="71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117333</xdr:rowOff>
    </xdr:from>
    <xdr:ext cx="762000" cy="259045"/>
    <xdr:sp macro="" textlink="">
      <xdr:nvSpPr>
        <xdr:cNvPr id="93" name="財政力該当値テキスト"/>
        <xdr:cNvSpPr txBox="1"/>
      </xdr:nvSpPr>
      <xdr:spPr>
        <a:xfrm>
          <a:off x="5041900" y="697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70644</xdr:rowOff>
    </xdr:from>
    <xdr:to>
      <xdr:col>19</xdr:col>
      <xdr:colOff>184150</xdr:colOff>
      <xdr:row>42</xdr:row>
      <xdr:rowOff>794</xdr:rowOff>
    </xdr:to>
    <xdr:sp macro="" textlink="">
      <xdr:nvSpPr>
        <xdr:cNvPr id="94" name="楕円 93"/>
        <xdr:cNvSpPr/>
      </xdr:nvSpPr>
      <xdr:spPr>
        <a:xfrm>
          <a:off x="4064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10971</xdr:rowOff>
    </xdr:from>
    <xdr:ext cx="736600" cy="259045"/>
    <xdr:sp macro="" textlink="">
      <xdr:nvSpPr>
        <xdr:cNvPr id="95" name="テキスト ボックス 94"/>
        <xdr:cNvSpPr txBox="1"/>
      </xdr:nvSpPr>
      <xdr:spPr>
        <a:xfrm>
          <a:off x="3733800" y="6868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70644</xdr:rowOff>
    </xdr:from>
    <xdr:to>
      <xdr:col>15</xdr:col>
      <xdr:colOff>133350</xdr:colOff>
      <xdr:row>42</xdr:row>
      <xdr:rowOff>794</xdr:rowOff>
    </xdr:to>
    <xdr:sp macro="" textlink="">
      <xdr:nvSpPr>
        <xdr:cNvPr id="96" name="楕円 95"/>
        <xdr:cNvSpPr/>
      </xdr:nvSpPr>
      <xdr:spPr>
        <a:xfrm>
          <a:off x="3175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10971</xdr:rowOff>
    </xdr:from>
    <xdr:ext cx="762000" cy="259045"/>
    <xdr:sp macro="" textlink="">
      <xdr:nvSpPr>
        <xdr:cNvPr id="97" name="テキスト ボックス 96"/>
        <xdr:cNvSpPr txBox="1"/>
      </xdr:nvSpPr>
      <xdr:spPr>
        <a:xfrm>
          <a:off x="2844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70644</xdr:rowOff>
    </xdr:from>
    <xdr:to>
      <xdr:col>11</xdr:col>
      <xdr:colOff>82550</xdr:colOff>
      <xdr:row>42</xdr:row>
      <xdr:rowOff>794</xdr:rowOff>
    </xdr:to>
    <xdr:sp macro="" textlink="">
      <xdr:nvSpPr>
        <xdr:cNvPr id="98" name="楕円 97"/>
        <xdr:cNvSpPr/>
      </xdr:nvSpPr>
      <xdr:spPr>
        <a:xfrm>
          <a:off x="2286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10971</xdr:rowOff>
    </xdr:from>
    <xdr:ext cx="762000" cy="259045"/>
    <xdr:sp macro="" textlink="">
      <xdr:nvSpPr>
        <xdr:cNvPr id="99" name="テキスト ボックス 98"/>
        <xdr:cNvSpPr txBox="1"/>
      </xdr:nvSpPr>
      <xdr:spPr>
        <a:xfrm>
          <a:off x="1955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70644</xdr:rowOff>
    </xdr:from>
    <xdr:to>
      <xdr:col>7</xdr:col>
      <xdr:colOff>31750</xdr:colOff>
      <xdr:row>42</xdr:row>
      <xdr:rowOff>794</xdr:rowOff>
    </xdr:to>
    <xdr:sp macro="" textlink="">
      <xdr:nvSpPr>
        <xdr:cNvPr id="100" name="楕円 99"/>
        <xdr:cNvSpPr/>
      </xdr:nvSpPr>
      <xdr:spPr>
        <a:xfrm>
          <a:off x="1397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10971</xdr:rowOff>
    </xdr:from>
    <xdr:ext cx="762000" cy="259045"/>
    <xdr:sp macro="" textlink="">
      <xdr:nvSpPr>
        <xdr:cNvPr id="101" name="テキスト ボックス 100"/>
        <xdr:cNvSpPr txBox="1"/>
      </xdr:nvSpPr>
      <xdr:spPr>
        <a:xfrm>
          <a:off x="1066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少した。これは分子となる経常経費充当一般財源等が、子ども・子育て支援給付などの扶助費の増や物件費の増などにより増加したものの、分母となる経常一般財源等が、特別区民税の増や特別区財政調整交付金の増などにより、分子を上回る増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年ぶりに適正水準を下回ったのは、特別区財政調整交付金の財産費の前倒し算定という特殊要因によるものであり、それを除けば適正水準の範囲内である。</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1524</xdr:rowOff>
    </xdr:from>
    <xdr:to>
      <xdr:col>23</xdr:col>
      <xdr:colOff>133350</xdr:colOff>
      <xdr:row>60</xdr:row>
      <xdr:rowOff>6096</xdr:rowOff>
    </xdr:to>
    <xdr:cxnSp macro="">
      <xdr:nvCxnSpPr>
        <xdr:cNvPr id="134" name="直線コネクタ 133"/>
        <xdr:cNvCxnSpPr/>
      </xdr:nvCxnSpPr>
      <xdr:spPr>
        <a:xfrm flipV="1">
          <a:off x="4114800" y="9945624"/>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5"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6096</xdr:rowOff>
    </xdr:from>
    <xdr:to>
      <xdr:col>19</xdr:col>
      <xdr:colOff>133350</xdr:colOff>
      <xdr:row>61</xdr:row>
      <xdr:rowOff>95250</xdr:rowOff>
    </xdr:to>
    <xdr:cxnSp macro="">
      <xdr:nvCxnSpPr>
        <xdr:cNvPr id="137" name="直線コネクタ 136"/>
        <xdr:cNvCxnSpPr/>
      </xdr:nvCxnSpPr>
      <xdr:spPr>
        <a:xfrm flipV="1">
          <a:off x="3225800" y="1029309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9" name="テキスト ボックス 138"/>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61</xdr:row>
      <xdr:rowOff>95250</xdr:rowOff>
    </xdr:to>
    <xdr:cxnSp macro="">
      <xdr:nvCxnSpPr>
        <xdr:cNvPr id="140" name="直線コネクタ 139"/>
        <xdr:cNvCxnSpPr/>
      </xdr:nvCxnSpPr>
      <xdr:spPr>
        <a:xfrm>
          <a:off x="2336800" y="1037031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42" name="テキスト ボックス 141"/>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63</xdr:row>
      <xdr:rowOff>70866</xdr:rowOff>
    </xdr:to>
    <xdr:cxnSp macro="">
      <xdr:nvCxnSpPr>
        <xdr:cNvPr id="143" name="直線コネクタ 142"/>
        <xdr:cNvCxnSpPr/>
      </xdr:nvCxnSpPr>
      <xdr:spPr>
        <a:xfrm flipV="1">
          <a:off x="1447800" y="10370312"/>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45" name="テキスト ボックス 144"/>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7" name="テキスト ボックス 14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122174</xdr:rowOff>
    </xdr:from>
    <xdr:to>
      <xdr:col>23</xdr:col>
      <xdr:colOff>184150</xdr:colOff>
      <xdr:row>58</xdr:row>
      <xdr:rowOff>52324</xdr:rowOff>
    </xdr:to>
    <xdr:sp macro="" textlink="">
      <xdr:nvSpPr>
        <xdr:cNvPr id="153" name="楕円 152"/>
        <xdr:cNvSpPr/>
      </xdr:nvSpPr>
      <xdr:spPr>
        <a:xfrm>
          <a:off x="49022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43451</xdr:rowOff>
    </xdr:from>
    <xdr:ext cx="762000" cy="259045"/>
    <xdr:sp macro="" textlink="">
      <xdr:nvSpPr>
        <xdr:cNvPr id="154" name="財政構造の弾力性該当値テキスト"/>
        <xdr:cNvSpPr txBox="1"/>
      </xdr:nvSpPr>
      <xdr:spPr>
        <a:xfrm>
          <a:off x="5041900" y="981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126746</xdr:rowOff>
    </xdr:from>
    <xdr:to>
      <xdr:col>19</xdr:col>
      <xdr:colOff>184150</xdr:colOff>
      <xdr:row>60</xdr:row>
      <xdr:rowOff>56896</xdr:rowOff>
    </xdr:to>
    <xdr:sp macro="" textlink="">
      <xdr:nvSpPr>
        <xdr:cNvPr id="155" name="楕円 154"/>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67073</xdr:rowOff>
    </xdr:from>
    <xdr:ext cx="736600" cy="259045"/>
    <xdr:sp macro="" textlink="">
      <xdr:nvSpPr>
        <xdr:cNvPr id="156" name="テキスト ボックス 155"/>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7" name="楕円 156"/>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8" name="テキスト ボックス 157"/>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9" name="楕円 158"/>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60" name="テキスト ボックス 159"/>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61" name="楕円 160"/>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131843</xdr:rowOff>
    </xdr:from>
    <xdr:ext cx="762000" cy="259045"/>
    <xdr:sp macro="" textlink="">
      <xdr:nvSpPr>
        <xdr:cNvPr id="162" name="テキスト ボックス 161"/>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1,820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職員給の増などに伴う人件費の増、住民情報システムの運用経費の増などに伴う物件費の増により決算額が増加しているが、それを上回る人口増加の影響により、人口１人当たりの決算額が減少しているものである。</a:t>
          </a:r>
        </a:p>
        <a:p>
          <a:r>
            <a:rPr kumimoji="1" lang="ja-JP" altLang="en-US" sz="1300">
              <a:latin typeface="ＭＳ Ｐゴシック" panose="020B0600070205080204" pitchFamily="50" charset="-128"/>
              <a:ea typeface="ＭＳ Ｐゴシック" panose="020B0600070205080204" pitchFamily="50" charset="-128"/>
            </a:rPr>
            <a:t>　なお、類似団体平均を上回っている要因は、基礎的な事務に要する人件費・物件費等は人口規模に関わらず一定程度必要となることによるものであり、人口規模の小さい自治体に見られる傾向である。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137235</xdr:rowOff>
    </xdr:from>
    <xdr:to>
      <xdr:col>23</xdr:col>
      <xdr:colOff>133350</xdr:colOff>
      <xdr:row>83</xdr:row>
      <xdr:rowOff>146019</xdr:rowOff>
    </xdr:to>
    <xdr:cxnSp macro="">
      <xdr:nvCxnSpPr>
        <xdr:cNvPr id="195" name="直線コネクタ 194"/>
        <xdr:cNvCxnSpPr/>
      </xdr:nvCxnSpPr>
      <xdr:spPr>
        <a:xfrm flipV="1">
          <a:off x="4114800" y="14367585"/>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146019</xdr:rowOff>
    </xdr:from>
    <xdr:to>
      <xdr:col>19</xdr:col>
      <xdr:colOff>133350</xdr:colOff>
      <xdr:row>84</xdr:row>
      <xdr:rowOff>13500</xdr:rowOff>
    </xdr:to>
    <xdr:cxnSp macro="">
      <xdr:nvCxnSpPr>
        <xdr:cNvPr id="198" name="直線コネクタ 197"/>
        <xdr:cNvCxnSpPr/>
      </xdr:nvCxnSpPr>
      <xdr:spPr>
        <a:xfrm flipV="1">
          <a:off x="3225800" y="14376369"/>
          <a:ext cx="889000" cy="3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13500</xdr:rowOff>
    </xdr:from>
    <xdr:to>
      <xdr:col>15</xdr:col>
      <xdr:colOff>82550</xdr:colOff>
      <xdr:row>84</xdr:row>
      <xdr:rowOff>55051</xdr:rowOff>
    </xdr:to>
    <xdr:cxnSp macro="">
      <xdr:nvCxnSpPr>
        <xdr:cNvPr id="201" name="直線コネクタ 200"/>
        <xdr:cNvCxnSpPr/>
      </xdr:nvCxnSpPr>
      <xdr:spPr>
        <a:xfrm flipV="1">
          <a:off x="2336800" y="14415300"/>
          <a:ext cx="889000" cy="4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48189</xdr:rowOff>
    </xdr:from>
    <xdr:to>
      <xdr:col>11</xdr:col>
      <xdr:colOff>31750</xdr:colOff>
      <xdr:row>84</xdr:row>
      <xdr:rowOff>55051</xdr:rowOff>
    </xdr:to>
    <xdr:cxnSp macro="">
      <xdr:nvCxnSpPr>
        <xdr:cNvPr id="204" name="直線コネクタ 203"/>
        <xdr:cNvCxnSpPr/>
      </xdr:nvCxnSpPr>
      <xdr:spPr>
        <a:xfrm>
          <a:off x="1447800" y="14449989"/>
          <a:ext cx="8890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86435</xdr:rowOff>
    </xdr:from>
    <xdr:to>
      <xdr:col>23</xdr:col>
      <xdr:colOff>184150</xdr:colOff>
      <xdr:row>84</xdr:row>
      <xdr:rowOff>16585</xdr:rowOff>
    </xdr:to>
    <xdr:sp macro="" textlink="">
      <xdr:nvSpPr>
        <xdr:cNvPr id="214" name="楕円 213"/>
        <xdr:cNvSpPr/>
      </xdr:nvSpPr>
      <xdr:spPr>
        <a:xfrm>
          <a:off x="4902200" y="143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58512</xdr:rowOff>
    </xdr:from>
    <xdr:ext cx="762000" cy="259045"/>
    <xdr:sp macro="" textlink="">
      <xdr:nvSpPr>
        <xdr:cNvPr id="215" name="人件費・物件費等の状況該当値テキスト"/>
        <xdr:cNvSpPr txBox="1"/>
      </xdr:nvSpPr>
      <xdr:spPr>
        <a:xfrm>
          <a:off x="5041900" y="1428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95219</xdr:rowOff>
    </xdr:from>
    <xdr:to>
      <xdr:col>19</xdr:col>
      <xdr:colOff>184150</xdr:colOff>
      <xdr:row>84</xdr:row>
      <xdr:rowOff>25369</xdr:rowOff>
    </xdr:to>
    <xdr:sp macro="" textlink="">
      <xdr:nvSpPr>
        <xdr:cNvPr id="216" name="楕円 215"/>
        <xdr:cNvSpPr/>
      </xdr:nvSpPr>
      <xdr:spPr>
        <a:xfrm>
          <a:off x="4064000" y="1432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10146</xdr:rowOff>
    </xdr:from>
    <xdr:ext cx="736600" cy="259045"/>
    <xdr:sp macro="" textlink="">
      <xdr:nvSpPr>
        <xdr:cNvPr id="217" name="テキスト ボックス 216"/>
        <xdr:cNvSpPr txBox="1"/>
      </xdr:nvSpPr>
      <xdr:spPr>
        <a:xfrm>
          <a:off x="3733800" y="1441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134150</xdr:rowOff>
    </xdr:from>
    <xdr:to>
      <xdr:col>15</xdr:col>
      <xdr:colOff>133350</xdr:colOff>
      <xdr:row>84</xdr:row>
      <xdr:rowOff>64300</xdr:rowOff>
    </xdr:to>
    <xdr:sp macro="" textlink="">
      <xdr:nvSpPr>
        <xdr:cNvPr id="218" name="楕円 217"/>
        <xdr:cNvSpPr/>
      </xdr:nvSpPr>
      <xdr:spPr>
        <a:xfrm>
          <a:off x="3175000" y="143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49077</xdr:rowOff>
    </xdr:from>
    <xdr:ext cx="762000" cy="259045"/>
    <xdr:sp macro="" textlink="">
      <xdr:nvSpPr>
        <xdr:cNvPr id="219" name="テキスト ボックス 218"/>
        <xdr:cNvSpPr txBox="1"/>
      </xdr:nvSpPr>
      <xdr:spPr>
        <a:xfrm>
          <a:off x="2844800" y="1445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4251</xdr:rowOff>
    </xdr:from>
    <xdr:to>
      <xdr:col>11</xdr:col>
      <xdr:colOff>82550</xdr:colOff>
      <xdr:row>84</xdr:row>
      <xdr:rowOff>105851</xdr:rowOff>
    </xdr:to>
    <xdr:sp macro="" textlink="">
      <xdr:nvSpPr>
        <xdr:cNvPr id="220" name="楕円 219"/>
        <xdr:cNvSpPr/>
      </xdr:nvSpPr>
      <xdr:spPr>
        <a:xfrm>
          <a:off x="2286000" y="14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90628</xdr:rowOff>
    </xdr:from>
    <xdr:ext cx="762000" cy="259045"/>
    <xdr:sp macro="" textlink="">
      <xdr:nvSpPr>
        <xdr:cNvPr id="221" name="テキスト ボックス 220"/>
        <xdr:cNvSpPr txBox="1"/>
      </xdr:nvSpPr>
      <xdr:spPr>
        <a:xfrm>
          <a:off x="1955800" y="1449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168839</xdr:rowOff>
    </xdr:from>
    <xdr:to>
      <xdr:col>7</xdr:col>
      <xdr:colOff>31750</xdr:colOff>
      <xdr:row>84</xdr:row>
      <xdr:rowOff>98989</xdr:rowOff>
    </xdr:to>
    <xdr:sp macro="" textlink="">
      <xdr:nvSpPr>
        <xdr:cNvPr id="222" name="楕円 221"/>
        <xdr:cNvSpPr/>
      </xdr:nvSpPr>
      <xdr:spPr>
        <a:xfrm>
          <a:off x="1397000" y="1439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83766</xdr:rowOff>
    </xdr:from>
    <xdr:ext cx="762000" cy="259045"/>
    <xdr:sp macro="" textlink="">
      <xdr:nvSpPr>
        <xdr:cNvPr id="223" name="テキスト ボックス 222"/>
        <xdr:cNvSpPr txBox="1"/>
      </xdr:nvSpPr>
      <xdr:spPr>
        <a:xfrm>
          <a:off x="1066800" y="1448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給与制度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特別区全体で統一的に運用されている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、本区において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は、主に国の職員数の構成比が高い「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経験年数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年未満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に該当する職員の平均給料月額が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国と比較して高いことから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ポイントを超えている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160866</xdr:rowOff>
    </xdr:to>
    <xdr:cxnSp macro="">
      <xdr:nvCxnSpPr>
        <xdr:cNvPr id="257" name="直線コネクタ 256"/>
        <xdr:cNvCxnSpPr/>
      </xdr:nvCxnSpPr>
      <xdr:spPr>
        <a:xfrm flipV="1">
          <a:off x="16179800" y="152082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160866</xdr:rowOff>
    </xdr:to>
    <xdr:cxnSp macro="">
      <xdr:nvCxnSpPr>
        <xdr:cNvPr id="260" name="直線コネクタ 259"/>
        <xdr:cNvCxnSpPr/>
      </xdr:nvCxnSpPr>
      <xdr:spPr>
        <a:xfrm>
          <a:off x="15290800" y="150473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131234</xdr:rowOff>
    </xdr:to>
    <xdr:cxnSp macro="">
      <xdr:nvCxnSpPr>
        <xdr:cNvPr id="263" name="直線コネクタ 262"/>
        <xdr:cNvCxnSpPr/>
      </xdr:nvCxnSpPr>
      <xdr:spPr>
        <a:xfrm>
          <a:off x="14401800" y="149267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65" name="テキスト ボックス 26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87</xdr:row>
      <xdr:rowOff>10584</xdr:rowOff>
    </xdr:to>
    <xdr:cxnSp macro="">
      <xdr:nvCxnSpPr>
        <xdr:cNvPr id="266" name="直線コネクタ 265"/>
        <xdr:cNvCxnSpPr/>
      </xdr:nvCxnSpPr>
      <xdr:spPr>
        <a:xfrm>
          <a:off x="13512800" y="1436370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7"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8" name="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9" name="テキスト ボックス 278"/>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168927</xdr:rowOff>
    </xdr:from>
    <xdr:ext cx="762000" cy="259045"/>
    <xdr:sp macro="" textlink="">
      <xdr:nvSpPr>
        <xdr:cNvPr id="285" name="テキスト ボックス 284"/>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、本区の職員数は増加して</a:t>
          </a:r>
          <a:r>
            <a:rPr kumimoji="1" lang="ja-JP" altLang="en-US" sz="1300">
              <a:latin typeface="ＭＳ Ｐゴシック" panose="020B0600070205080204" pitchFamily="50" charset="-128"/>
              <a:ea typeface="ＭＳ Ｐゴシック" panose="020B0600070205080204" pitchFamily="50" charset="-128"/>
            </a:rPr>
            <a:t>いるものの、それを上回る人口増加の影響によるものである。</a:t>
          </a:r>
        </a:p>
        <a:p>
          <a:r>
            <a:rPr kumimoji="1" lang="ja-JP" altLang="en-US" sz="1300">
              <a:latin typeface="ＭＳ Ｐゴシック" panose="020B0600070205080204" pitchFamily="50" charset="-128"/>
              <a:ea typeface="ＭＳ Ｐゴシック" panose="020B0600070205080204" pitchFamily="50" charset="-128"/>
            </a:rPr>
            <a:t>　なお、類似団体平均を上回っているのは、基礎的な事務に要する職員数は人口規模に関わらず一定程度必要であることが要因であり、人口規模の小さい自治体に見られる傾向である。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31810</xdr:rowOff>
    </xdr:from>
    <xdr:to>
      <xdr:col>81</xdr:col>
      <xdr:colOff>44450</xdr:colOff>
      <xdr:row>62</xdr:row>
      <xdr:rowOff>36406</xdr:rowOff>
    </xdr:to>
    <xdr:cxnSp macro="">
      <xdr:nvCxnSpPr>
        <xdr:cNvPr id="322" name="直線コネクタ 321"/>
        <xdr:cNvCxnSpPr/>
      </xdr:nvCxnSpPr>
      <xdr:spPr>
        <a:xfrm flipV="1">
          <a:off x="16179800" y="10661710"/>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36406</xdr:rowOff>
    </xdr:from>
    <xdr:to>
      <xdr:col>77</xdr:col>
      <xdr:colOff>44450</xdr:colOff>
      <xdr:row>62</xdr:row>
      <xdr:rowOff>70878</xdr:rowOff>
    </xdr:to>
    <xdr:cxnSp macro="">
      <xdr:nvCxnSpPr>
        <xdr:cNvPr id="325" name="直線コネクタ 324"/>
        <xdr:cNvCxnSpPr/>
      </xdr:nvCxnSpPr>
      <xdr:spPr>
        <a:xfrm flipV="1">
          <a:off x="15290800" y="1066630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70878</xdr:rowOff>
    </xdr:from>
    <xdr:to>
      <xdr:col>72</xdr:col>
      <xdr:colOff>203200</xdr:colOff>
      <xdr:row>62</xdr:row>
      <xdr:rowOff>98455</xdr:rowOff>
    </xdr:to>
    <xdr:cxnSp macro="">
      <xdr:nvCxnSpPr>
        <xdr:cNvPr id="328" name="直線コネクタ 327"/>
        <xdr:cNvCxnSpPr/>
      </xdr:nvCxnSpPr>
      <xdr:spPr>
        <a:xfrm flipV="1">
          <a:off x="14401800" y="1070077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98455</xdr:rowOff>
    </xdr:from>
    <xdr:to>
      <xdr:col>68</xdr:col>
      <xdr:colOff>152400</xdr:colOff>
      <xdr:row>62</xdr:row>
      <xdr:rowOff>130628</xdr:rowOff>
    </xdr:to>
    <xdr:cxnSp macro="">
      <xdr:nvCxnSpPr>
        <xdr:cNvPr id="331" name="直線コネクタ 330"/>
        <xdr:cNvCxnSpPr/>
      </xdr:nvCxnSpPr>
      <xdr:spPr>
        <a:xfrm flipV="1">
          <a:off x="13512800" y="1072835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152460</xdr:rowOff>
    </xdr:from>
    <xdr:to>
      <xdr:col>81</xdr:col>
      <xdr:colOff>95250</xdr:colOff>
      <xdr:row>62</xdr:row>
      <xdr:rowOff>82610</xdr:rowOff>
    </xdr:to>
    <xdr:sp macro="" textlink="">
      <xdr:nvSpPr>
        <xdr:cNvPr id="341" name="楕円 340"/>
        <xdr:cNvSpPr/>
      </xdr:nvSpPr>
      <xdr:spPr>
        <a:xfrm>
          <a:off x="169672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124537</xdr:rowOff>
    </xdr:from>
    <xdr:ext cx="762000" cy="259045"/>
    <xdr:sp macro="" textlink="">
      <xdr:nvSpPr>
        <xdr:cNvPr id="342" name="定員管理の状況該当値テキスト"/>
        <xdr:cNvSpPr txBox="1"/>
      </xdr:nvSpPr>
      <xdr:spPr>
        <a:xfrm>
          <a:off x="17106900" y="105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157056</xdr:rowOff>
    </xdr:from>
    <xdr:to>
      <xdr:col>77</xdr:col>
      <xdr:colOff>95250</xdr:colOff>
      <xdr:row>62</xdr:row>
      <xdr:rowOff>87206</xdr:rowOff>
    </xdr:to>
    <xdr:sp macro="" textlink="">
      <xdr:nvSpPr>
        <xdr:cNvPr id="343" name="楕円 342"/>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71983</xdr:rowOff>
    </xdr:from>
    <xdr:ext cx="736600" cy="259045"/>
    <xdr:sp macro="" textlink="">
      <xdr:nvSpPr>
        <xdr:cNvPr id="344" name="テキスト ボックス 343"/>
        <xdr:cNvSpPr txBox="1"/>
      </xdr:nvSpPr>
      <xdr:spPr>
        <a:xfrm>
          <a:off x="15798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20078</xdr:rowOff>
    </xdr:from>
    <xdr:to>
      <xdr:col>73</xdr:col>
      <xdr:colOff>44450</xdr:colOff>
      <xdr:row>62</xdr:row>
      <xdr:rowOff>121678</xdr:rowOff>
    </xdr:to>
    <xdr:sp macro="" textlink="">
      <xdr:nvSpPr>
        <xdr:cNvPr id="345" name="楕円 344"/>
        <xdr:cNvSpPr/>
      </xdr:nvSpPr>
      <xdr:spPr>
        <a:xfrm>
          <a:off x="15240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106455</xdr:rowOff>
    </xdr:from>
    <xdr:ext cx="762000" cy="259045"/>
    <xdr:sp macro="" textlink="">
      <xdr:nvSpPr>
        <xdr:cNvPr id="346" name="テキスト ボックス 345"/>
        <xdr:cNvSpPr txBox="1"/>
      </xdr:nvSpPr>
      <xdr:spPr>
        <a:xfrm>
          <a:off x="14909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47655</xdr:rowOff>
    </xdr:from>
    <xdr:to>
      <xdr:col>68</xdr:col>
      <xdr:colOff>203200</xdr:colOff>
      <xdr:row>62</xdr:row>
      <xdr:rowOff>149255</xdr:rowOff>
    </xdr:to>
    <xdr:sp macro="" textlink="">
      <xdr:nvSpPr>
        <xdr:cNvPr id="347" name="楕円 346"/>
        <xdr:cNvSpPr/>
      </xdr:nvSpPr>
      <xdr:spPr>
        <a:xfrm>
          <a:off x="14351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134032</xdr:rowOff>
    </xdr:from>
    <xdr:ext cx="762000" cy="259045"/>
    <xdr:sp macro="" textlink="">
      <xdr:nvSpPr>
        <xdr:cNvPr id="348" name="テキスト ボックス 347"/>
        <xdr:cNvSpPr txBox="1"/>
      </xdr:nvSpPr>
      <xdr:spPr>
        <a:xfrm>
          <a:off x="14020800" y="107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79828</xdr:rowOff>
    </xdr:from>
    <xdr:to>
      <xdr:col>64</xdr:col>
      <xdr:colOff>152400</xdr:colOff>
      <xdr:row>63</xdr:row>
      <xdr:rowOff>9978</xdr:rowOff>
    </xdr:to>
    <xdr:sp macro="" textlink="">
      <xdr:nvSpPr>
        <xdr:cNvPr id="349" name="楕円 348"/>
        <xdr:cNvSpPr/>
      </xdr:nvSpPr>
      <xdr:spPr>
        <a:xfrm>
          <a:off x="13462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166205</xdr:rowOff>
    </xdr:from>
    <xdr:ext cx="762000" cy="259045"/>
    <xdr:sp macro="" textlink="">
      <xdr:nvSpPr>
        <xdr:cNvPr id="350" name="テキスト ボックス 349"/>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前年度と同じ数値であるものの、単年度で比較した場合は、臨時税収補てん債の償還が平成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年度に完了したことに伴う公債費の減少などにより、前年度比で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14817</xdr:rowOff>
    </xdr:to>
    <xdr:cxnSp macro="">
      <xdr:nvCxnSpPr>
        <xdr:cNvPr id="381" name="直線コネクタ 380"/>
        <xdr:cNvCxnSpPr/>
      </xdr:nvCxnSpPr>
      <xdr:spPr>
        <a:xfrm>
          <a:off x="16179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55033</xdr:rowOff>
    </xdr:to>
    <xdr:cxnSp macro="">
      <xdr:nvCxnSpPr>
        <xdr:cNvPr id="384" name="直線コネクタ 383"/>
        <xdr:cNvCxnSpPr/>
      </xdr:nvCxnSpPr>
      <xdr:spPr>
        <a:xfrm flipV="1">
          <a:off x="15290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6" name="テキスト ボックス 385"/>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135467</xdr:rowOff>
    </xdr:to>
    <xdr:cxnSp macro="">
      <xdr:nvCxnSpPr>
        <xdr:cNvPr id="387" name="直線コネクタ 386"/>
        <xdr:cNvCxnSpPr/>
      </xdr:nvCxnSpPr>
      <xdr:spPr>
        <a:xfrm flipV="1">
          <a:off x="14401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84667</xdr:rowOff>
    </xdr:to>
    <xdr:cxnSp macro="">
      <xdr:nvCxnSpPr>
        <xdr:cNvPr id="390" name="直線コネクタ 389"/>
        <xdr:cNvCxnSpPr/>
      </xdr:nvCxnSpPr>
      <xdr:spPr>
        <a:xfrm flipV="1">
          <a:off x="13512800" y="75078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0" name="楕円 399"/>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1"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2" name="楕円 401"/>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3" name="テキスト ボックス 402"/>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4" name="楕円 403"/>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5" name="テキスト ボックス 404"/>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6" name="楕円 405"/>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7" name="テキスト ボックス 406"/>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08" name="楕円 407"/>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09" name="テキスト ボックス 408"/>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依然として充当可能財源等が将来負担額を上回っていることからマイナスの数値（「－」表記）となっている。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現在高の増などにより将来負担額は増加しているものの、剰余金などの積立てによる財政調整基金や教育施設整備基金などの増により充当可能財源等も増加しているため、対前年度比においては、将来負担は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退職手当の増などにより人件費に関する経常経費充当一般財源が増となったものの、特別区財政調整交付金や特別区民税の増などに伴い分母となる経常的一般財源等が分子を上回る率で増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57150</xdr:rowOff>
    </xdr:from>
    <xdr:to>
      <xdr:col>24</xdr:col>
      <xdr:colOff>25400</xdr:colOff>
      <xdr:row>36</xdr:row>
      <xdr:rowOff>76200</xdr:rowOff>
    </xdr:to>
    <xdr:cxnSp macro="">
      <xdr:nvCxnSpPr>
        <xdr:cNvPr id="66" name="直線コネクタ 65"/>
        <xdr:cNvCxnSpPr/>
      </xdr:nvCxnSpPr>
      <xdr:spPr>
        <a:xfrm flipV="1">
          <a:off x="3987800" y="6057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37</xdr:row>
      <xdr:rowOff>107950</xdr:rowOff>
    </xdr:to>
    <xdr:cxnSp macro="">
      <xdr:nvCxnSpPr>
        <xdr:cNvPr id="69" name="直線コネクタ 68"/>
        <xdr:cNvCxnSpPr/>
      </xdr:nvCxnSpPr>
      <xdr:spPr>
        <a:xfrm flipV="1">
          <a:off x="3098800" y="6248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44450</xdr:rowOff>
    </xdr:from>
    <xdr:to>
      <xdr:col>15</xdr:col>
      <xdr:colOff>98425</xdr:colOff>
      <xdr:row>37</xdr:row>
      <xdr:rowOff>107950</xdr:rowOff>
    </xdr:to>
    <xdr:cxnSp macro="">
      <xdr:nvCxnSpPr>
        <xdr:cNvPr id="72" name="直線コネクタ 71"/>
        <xdr:cNvCxnSpPr/>
      </xdr:nvCxnSpPr>
      <xdr:spPr>
        <a:xfrm>
          <a:off x="2209800" y="638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44450</xdr:rowOff>
    </xdr:from>
    <xdr:to>
      <xdr:col>11</xdr:col>
      <xdr:colOff>9525</xdr:colOff>
      <xdr:row>39</xdr:row>
      <xdr:rowOff>95250</xdr:rowOff>
    </xdr:to>
    <xdr:cxnSp macro="">
      <xdr:nvCxnSpPr>
        <xdr:cNvPr id="75" name="直線コネクタ 74"/>
        <xdr:cNvCxnSpPr/>
      </xdr:nvCxnSpPr>
      <xdr:spPr>
        <a:xfrm flipV="1">
          <a:off x="1320800" y="63881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6350</xdr:rowOff>
    </xdr:from>
    <xdr:to>
      <xdr:col>24</xdr:col>
      <xdr:colOff>76200</xdr:colOff>
      <xdr:row>35</xdr:row>
      <xdr:rowOff>107950</xdr:rowOff>
    </xdr:to>
    <xdr:sp macro="" textlink="">
      <xdr:nvSpPr>
        <xdr:cNvPr id="85" name="楕円 84"/>
        <xdr:cNvSpPr/>
      </xdr:nvSpPr>
      <xdr:spPr>
        <a:xfrm>
          <a:off x="47752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22877</xdr:rowOff>
    </xdr:from>
    <xdr:ext cx="762000" cy="259045"/>
    <xdr:sp macro="" textlink="">
      <xdr:nvSpPr>
        <xdr:cNvPr id="86" name="人件費該当値テキスト"/>
        <xdr:cNvSpPr txBox="1"/>
      </xdr:nvSpPr>
      <xdr:spPr>
        <a:xfrm>
          <a:off x="4914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25400</xdr:rowOff>
    </xdr:from>
    <xdr:to>
      <xdr:col>20</xdr:col>
      <xdr:colOff>38100</xdr:colOff>
      <xdr:row>36</xdr:row>
      <xdr:rowOff>127000</xdr:rowOff>
    </xdr:to>
    <xdr:sp macro="" textlink="">
      <xdr:nvSpPr>
        <xdr:cNvPr id="87" name="楕円 86"/>
        <xdr:cNvSpPr/>
      </xdr:nvSpPr>
      <xdr:spPr>
        <a:xfrm>
          <a:off x="3937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88" name="テキスト ボックス 87"/>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165100</xdr:rowOff>
    </xdr:from>
    <xdr:to>
      <xdr:col>11</xdr:col>
      <xdr:colOff>60325</xdr:colOff>
      <xdr:row>37</xdr:row>
      <xdr:rowOff>95250</xdr:rowOff>
    </xdr:to>
    <xdr:sp macro="" textlink="">
      <xdr:nvSpPr>
        <xdr:cNvPr id="91" name="楕円 90"/>
        <xdr:cNvSpPr/>
      </xdr:nvSpPr>
      <xdr:spPr>
        <a:xfrm>
          <a:off x="2159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92" name="テキスト ボックス 91"/>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44450</xdr:rowOff>
    </xdr:from>
    <xdr:to>
      <xdr:col>6</xdr:col>
      <xdr:colOff>171450</xdr:colOff>
      <xdr:row>39</xdr:row>
      <xdr:rowOff>146050</xdr:rowOff>
    </xdr:to>
    <xdr:sp macro="" textlink="">
      <xdr:nvSpPr>
        <xdr:cNvPr id="93" name="楕円 92"/>
        <xdr:cNvSpPr/>
      </xdr:nvSpPr>
      <xdr:spPr>
        <a:xfrm>
          <a:off x="1270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130827</xdr:rowOff>
    </xdr:from>
    <xdr:ext cx="762000" cy="259045"/>
    <xdr:sp macro="" textlink="">
      <xdr:nvSpPr>
        <xdr:cNvPr id="94" name="テキスト ボックス 93"/>
        <xdr:cNvSpPr txBox="1"/>
      </xdr:nvSpPr>
      <xdr:spPr>
        <a:xfrm>
          <a:off x="939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住民情報システムの運用経費や小中学校・幼稚園の光熱水費の増などにより物件費に関する経常経費充当一般財源が増となったものの、特別区財政調整交付金や特別区民税の増などにより分母となる経常一般財源等が分子を上回る率で増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57150</xdr:rowOff>
    </xdr:to>
    <xdr:cxnSp macro="">
      <xdr:nvCxnSpPr>
        <xdr:cNvPr id="127" name="直線コネクタ 126"/>
        <xdr:cNvCxnSpPr/>
      </xdr:nvCxnSpPr>
      <xdr:spPr>
        <a:xfrm flipV="1">
          <a:off x="15671800" y="2857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28"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18</xdr:row>
      <xdr:rowOff>0</xdr:rowOff>
    </xdr:to>
    <xdr:cxnSp macro="">
      <xdr:nvCxnSpPr>
        <xdr:cNvPr id="130" name="直線コネクタ 129"/>
        <xdr:cNvCxnSpPr/>
      </xdr:nvCxnSpPr>
      <xdr:spPr>
        <a:xfrm flipV="1">
          <a:off x="14782800" y="2971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0</xdr:rowOff>
    </xdr:to>
    <xdr:cxnSp macro="">
      <xdr:nvCxnSpPr>
        <xdr:cNvPr id="133" name="直線コネクタ 132"/>
        <xdr:cNvCxnSpPr/>
      </xdr:nvCxnSpPr>
      <xdr:spPr>
        <a:xfrm>
          <a:off x="13893800" y="304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5" name="テキスト ボックス 134"/>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18</xdr:row>
      <xdr:rowOff>127000</xdr:rowOff>
    </xdr:to>
    <xdr:cxnSp macro="">
      <xdr:nvCxnSpPr>
        <xdr:cNvPr id="136" name="直線コネクタ 135"/>
        <xdr:cNvCxnSpPr/>
      </xdr:nvCxnSpPr>
      <xdr:spPr>
        <a:xfrm flipV="1">
          <a:off x="13004800" y="3048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38" name="テキスト ボックス 137"/>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92727</xdr:rowOff>
    </xdr:from>
    <xdr:ext cx="736600" cy="259045"/>
    <xdr:sp macro="" textlink="">
      <xdr:nvSpPr>
        <xdr:cNvPr id="149" name="テキスト ボックス 148"/>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0" name="楕円 149"/>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51" name="テキスト ボックス 150"/>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2" name="楕円 151"/>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168927</xdr:rowOff>
    </xdr:from>
    <xdr:ext cx="762000" cy="259045"/>
    <xdr:sp macro="" textlink="">
      <xdr:nvSpPr>
        <xdr:cNvPr id="153" name="テキスト ボックス 152"/>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これは、分母となる経常一般財源等が増となったものの、保育所施設型給付をはじめとする子ども・子育て支援給付の増などにより扶助費に関する経常経費充当一般財源が分母を上回る率で増となったためである。今後も人口増加を背景とした子育て支援施策に係る経費の増加により、扶助費の割合は増加していくものと見込まれる。</a:t>
          </a:r>
        </a:p>
        <a:p>
          <a:r>
            <a:rPr kumimoji="1" lang="ja-JP" altLang="en-US" sz="1200">
              <a:latin typeface="ＭＳ Ｐゴシック" panose="020B0600070205080204" pitchFamily="50" charset="-128"/>
              <a:ea typeface="ＭＳ Ｐゴシック" panose="020B0600070205080204" pitchFamily="50" charset="-128"/>
            </a:rPr>
            <a:t>　なお、類似団体平均を下回っているのは、人口に占める生活保護受給者の割合が低いことが要因として挙げられる。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20865</xdr:rowOff>
    </xdr:to>
    <xdr:cxnSp macro="">
      <xdr:nvCxnSpPr>
        <xdr:cNvPr id="190" name="直線コネクタ 189"/>
        <xdr:cNvCxnSpPr/>
      </xdr:nvCxnSpPr>
      <xdr:spPr>
        <a:xfrm>
          <a:off x="3987800" y="9428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157134</xdr:rowOff>
    </xdr:from>
    <xdr:ext cx="762000" cy="259045"/>
    <xdr:sp macro="" textlink="">
      <xdr:nvSpPr>
        <xdr:cNvPr id="191" name="扶助費平均値テキスト"/>
        <xdr:cNvSpPr txBox="1"/>
      </xdr:nvSpPr>
      <xdr:spPr>
        <a:xfrm>
          <a:off x="4914900" y="1010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54</xdr:row>
      <xdr:rowOff>170543</xdr:rowOff>
    </xdr:to>
    <xdr:cxnSp macro="">
      <xdr:nvCxnSpPr>
        <xdr:cNvPr id="193" name="直線コネクタ 192"/>
        <xdr:cNvCxnSpPr/>
      </xdr:nvCxnSpPr>
      <xdr:spPr>
        <a:xfrm>
          <a:off x="3098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195" name="テキスト ボックス 194"/>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159657</xdr:rowOff>
    </xdr:to>
    <xdr:cxnSp macro="">
      <xdr:nvCxnSpPr>
        <xdr:cNvPr id="196" name="直線コネクタ 195"/>
        <xdr:cNvCxnSpPr/>
      </xdr:nvCxnSpPr>
      <xdr:spPr>
        <a:xfrm>
          <a:off x="2209800" y="9330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198" name="テキスト ボックス 197"/>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54</xdr:row>
      <xdr:rowOff>72572</xdr:rowOff>
    </xdr:to>
    <xdr:cxnSp macro="">
      <xdr:nvCxnSpPr>
        <xdr:cNvPr id="199" name="直線コネクタ 198"/>
        <xdr:cNvCxnSpPr/>
      </xdr:nvCxnSpPr>
      <xdr:spPr>
        <a:xfrm>
          <a:off x="1320800" y="9080500"/>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01" name="テキスト ボックス 200"/>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9" name="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11" name="楕円 210"/>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2" name="テキスト ボックス 211"/>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3" name="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21772</xdr:rowOff>
    </xdr:from>
    <xdr:to>
      <xdr:col>11</xdr:col>
      <xdr:colOff>60325</xdr:colOff>
      <xdr:row>54</xdr:row>
      <xdr:rowOff>123372</xdr:rowOff>
    </xdr:to>
    <xdr:sp macro="" textlink="">
      <xdr:nvSpPr>
        <xdr:cNvPr id="215" name="楕円 214"/>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133549</xdr:rowOff>
    </xdr:from>
    <xdr:ext cx="762000" cy="259045"/>
    <xdr:sp macro="" textlink="">
      <xdr:nvSpPr>
        <xdr:cNvPr id="216" name="テキスト ボックス 215"/>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7" name="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後期高齢者医療会計および介護保険事業会計への繰出金などの増により、分子となる経常経費充当一般財源が増となったものの、分母となる経常一般財源等が分子を上回る率で増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31750</xdr:rowOff>
    </xdr:from>
    <xdr:to>
      <xdr:col>82</xdr:col>
      <xdr:colOff>107950</xdr:colOff>
      <xdr:row>54</xdr:row>
      <xdr:rowOff>127000</xdr:rowOff>
    </xdr:to>
    <xdr:cxnSp macro="">
      <xdr:nvCxnSpPr>
        <xdr:cNvPr id="251" name="直線コネクタ 250"/>
        <xdr:cNvCxnSpPr/>
      </xdr:nvCxnSpPr>
      <xdr:spPr>
        <a:xfrm flipV="1">
          <a:off x="15671800" y="9290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29227</xdr:rowOff>
    </xdr:from>
    <xdr:ext cx="762000" cy="259045"/>
    <xdr:sp macro="" textlink="">
      <xdr:nvSpPr>
        <xdr:cNvPr id="252" name="その他平均値テキスト"/>
        <xdr:cNvSpPr txBox="1"/>
      </xdr:nvSpPr>
      <xdr:spPr>
        <a:xfrm>
          <a:off x="16598900" y="1014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146050</xdr:rowOff>
    </xdr:to>
    <xdr:cxnSp macro="">
      <xdr:nvCxnSpPr>
        <xdr:cNvPr id="254" name="直線コネクタ 253"/>
        <xdr:cNvCxnSpPr/>
      </xdr:nvCxnSpPr>
      <xdr:spPr>
        <a:xfrm flipV="1">
          <a:off x="14782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56" name="テキスト ボックス 255"/>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107950</xdr:rowOff>
    </xdr:from>
    <xdr:to>
      <xdr:col>73</xdr:col>
      <xdr:colOff>180975</xdr:colOff>
      <xdr:row>54</xdr:row>
      <xdr:rowOff>146050</xdr:rowOff>
    </xdr:to>
    <xdr:cxnSp macro="">
      <xdr:nvCxnSpPr>
        <xdr:cNvPr id="257" name="直線コネクタ 256"/>
        <xdr:cNvCxnSpPr/>
      </xdr:nvCxnSpPr>
      <xdr:spPr>
        <a:xfrm>
          <a:off x="13893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59" name="テキスト ボックス 258"/>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107950</xdr:rowOff>
    </xdr:from>
    <xdr:to>
      <xdr:col>69</xdr:col>
      <xdr:colOff>92075</xdr:colOff>
      <xdr:row>55</xdr:row>
      <xdr:rowOff>50800</xdr:rowOff>
    </xdr:to>
    <xdr:cxnSp macro="">
      <xdr:nvCxnSpPr>
        <xdr:cNvPr id="260" name="直線コネクタ 259"/>
        <xdr:cNvCxnSpPr/>
      </xdr:nvCxnSpPr>
      <xdr:spPr>
        <a:xfrm flipV="1">
          <a:off x="13004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2" name="テキスト ボックス 261"/>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64" name="テキスト ボックス 263"/>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152400</xdr:rowOff>
    </xdr:from>
    <xdr:to>
      <xdr:col>82</xdr:col>
      <xdr:colOff>158750</xdr:colOff>
      <xdr:row>54</xdr:row>
      <xdr:rowOff>82550</xdr:rowOff>
    </xdr:to>
    <xdr:sp macro="" textlink="">
      <xdr:nvSpPr>
        <xdr:cNvPr id="270" name="楕円 269"/>
        <xdr:cNvSpPr/>
      </xdr:nvSpPr>
      <xdr:spPr>
        <a:xfrm>
          <a:off x="16459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60977</xdr:rowOff>
    </xdr:from>
    <xdr:ext cx="762000" cy="259045"/>
    <xdr:sp macro="" textlink="">
      <xdr:nvSpPr>
        <xdr:cNvPr id="271" name="その他該当値テキスト"/>
        <xdr:cNvSpPr txBox="1"/>
      </xdr:nvSpPr>
      <xdr:spPr>
        <a:xfrm>
          <a:off x="16598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95250</xdr:rowOff>
    </xdr:from>
    <xdr:to>
      <xdr:col>74</xdr:col>
      <xdr:colOff>31750</xdr:colOff>
      <xdr:row>55</xdr:row>
      <xdr:rowOff>25400</xdr:rowOff>
    </xdr:to>
    <xdr:sp macro="" textlink="">
      <xdr:nvSpPr>
        <xdr:cNvPr id="274" name="楕円 273"/>
        <xdr:cNvSpPr/>
      </xdr:nvSpPr>
      <xdr:spPr>
        <a:xfrm>
          <a:off x="14732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35577</xdr:rowOff>
    </xdr:from>
    <xdr:ext cx="762000" cy="259045"/>
    <xdr:sp macro="" textlink="">
      <xdr:nvSpPr>
        <xdr:cNvPr id="275" name="テキスト ボックス 274"/>
        <xdr:cNvSpPr txBox="1"/>
      </xdr:nvSpPr>
      <xdr:spPr>
        <a:xfrm>
          <a:off x="14401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57150</xdr:rowOff>
    </xdr:from>
    <xdr:to>
      <xdr:col>69</xdr:col>
      <xdr:colOff>142875</xdr:colOff>
      <xdr:row>54</xdr:row>
      <xdr:rowOff>158750</xdr:rowOff>
    </xdr:to>
    <xdr:sp macro="" textlink="">
      <xdr:nvSpPr>
        <xdr:cNvPr id="276" name="楕円 275"/>
        <xdr:cNvSpPr/>
      </xdr:nvSpPr>
      <xdr:spPr>
        <a:xfrm>
          <a:off x="13843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168927</xdr:rowOff>
    </xdr:from>
    <xdr:ext cx="762000" cy="259045"/>
    <xdr:sp macro="" textlink="">
      <xdr:nvSpPr>
        <xdr:cNvPr id="277" name="テキスト ボックス 276"/>
        <xdr:cNvSpPr txBox="1"/>
      </xdr:nvSpPr>
      <xdr:spPr>
        <a:xfrm>
          <a:off x="13512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78" name="楕円 277"/>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79" name="テキスト ボックス 278"/>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これは、商工業融資利子補給や人事・厚生事務組合分担金の増などにより補助費等に関する経常経費充当一般財源が増となったものの、分母となる経常一般財源等が分子を上回る率で増となったためである。</a:t>
          </a:r>
        </a:p>
        <a:p>
          <a:r>
            <a:rPr kumimoji="1" lang="ja-JP" altLang="en-US" sz="1200">
              <a:latin typeface="ＭＳ Ｐゴシック" panose="020B0600070205080204" pitchFamily="50" charset="-128"/>
              <a:ea typeface="ＭＳ Ｐゴシック" panose="020B0600070205080204" pitchFamily="50" charset="-128"/>
            </a:rPr>
            <a:t>　なお、類似団体平均を上回っているのは、都心区の特性である商工業の集中に伴う商工業融資の利子補給に係る経費割合が高いことなどによる。</a:t>
          </a: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31750</xdr:rowOff>
    </xdr:from>
    <xdr:to>
      <xdr:col>82</xdr:col>
      <xdr:colOff>107950</xdr:colOff>
      <xdr:row>37</xdr:row>
      <xdr:rowOff>88900</xdr:rowOff>
    </xdr:to>
    <xdr:cxnSp macro="">
      <xdr:nvCxnSpPr>
        <xdr:cNvPr id="307" name="直線コネクタ 306"/>
        <xdr:cNvCxnSpPr/>
      </xdr:nvCxnSpPr>
      <xdr:spPr>
        <a:xfrm flipV="1">
          <a:off x="16510000" y="5861050"/>
          <a:ext cx="0" cy="57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60977</xdr:rowOff>
    </xdr:from>
    <xdr:ext cx="762000" cy="259045"/>
    <xdr:sp macro="" textlink="">
      <xdr:nvSpPr>
        <xdr:cNvPr id="308" name="補助費等最小値テキスト"/>
        <xdr:cNvSpPr txBox="1"/>
      </xdr:nvSpPr>
      <xdr:spPr>
        <a:xfrm>
          <a:off x="16598900" y="640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37</xdr:row>
      <xdr:rowOff>88900</xdr:rowOff>
    </xdr:from>
    <xdr:to>
      <xdr:col>82</xdr:col>
      <xdr:colOff>196850</xdr:colOff>
      <xdr:row>37</xdr:row>
      <xdr:rowOff>88900</xdr:rowOff>
    </xdr:to>
    <xdr:cxnSp macro="">
      <xdr:nvCxnSpPr>
        <xdr:cNvPr id="309" name="直線コネクタ 308"/>
        <xdr:cNvCxnSpPr/>
      </xdr:nvCxnSpPr>
      <xdr:spPr>
        <a:xfrm>
          <a:off x="16421100" y="643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118127</xdr:rowOff>
    </xdr:from>
    <xdr:ext cx="762000" cy="259045"/>
    <xdr:sp macro="" textlink="">
      <xdr:nvSpPr>
        <xdr:cNvPr id="310" name="補助費等最大値テキスト"/>
        <xdr:cNvSpPr txBox="1"/>
      </xdr:nvSpPr>
      <xdr:spPr>
        <a:xfrm>
          <a:off x="16598900" y="56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31750</xdr:rowOff>
    </xdr:from>
    <xdr:to>
      <xdr:col>82</xdr:col>
      <xdr:colOff>196850</xdr:colOff>
      <xdr:row>34</xdr:row>
      <xdr:rowOff>31750</xdr:rowOff>
    </xdr:to>
    <xdr:cxnSp macro="">
      <xdr:nvCxnSpPr>
        <xdr:cNvPr id="311" name="直線コネクタ 310"/>
        <xdr:cNvCxnSpPr/>
      </xdr:nvCxnSpPr>
      <xdr:spPr>
        <a:xfrm>
          <a:off x="16421100" y="58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146050</xdr:rowOff>
    </xdr:from>
    <xdr:to>
      <xdr:col>82</xdr:col>
      <xdr:colOff>107950</xdr:colOff>
      <xdr:row>37</xdr:row>
      <xdr:rowOff>50800</xdr:rowOff>
    </xdr:to>
    <xdr:cxnSp macro="">
      <xdr:nvCxnSpPr>
        <xdr:cNvPr id="312" name="直線コネクタ 311"/>
        <xdr:cNvCxnSpPr/>
      </xdr:nvCxnSpPr>
      <xdr:spPr>
        <a:xfrm flipV="1">
          <a:off x="15671800" y="6318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3"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4" name="フローチャート: 判断 313"/>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37</xdr:row>
      <xdr:rowOff>69850</xdr:rowOff>
    </xdr:to>
    <xdr:cxnSp macro="">
      <xdr:nvCxnSpPr>
        <xdr:cNvPr id="315" name="直線コネクタ 314"/>
        <xdr:cNvCxnSpPr/>
      </xdr:nvCxnSpPr>
      <xdr:spPr>
        <a:xfrm flipV="1">
          <a:off x="14782800" y="6394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114300</xdr:rowOff>
    </xdr:from>
    <xdr:to>
      <xdr:col>78</xdr:col>
      <xdr:colOff>120650</xdr:colOff>
      <xdr:row>36</xdr:row>
      <xdr:rowOff>44450</xdr:rowOff>
    </xdr:to>
    <xdr:sp macro="" textlink="">
      <xdr:nvSpPr>
        <xdr:cNvPr id="316" name="フローチャート: 判断 315"/>
        <xdr:cNvSpPr/>
      </xdr:nvSpPr>
      <xdr:spPr>
        <a:xfrm>
          <a:off x="15621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17" name="テキスト ボックス 316"/>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127000</xdr:rowOff>
    </xdr:to>
    <xdr:cxnSp macro="">
      <xdr:nvCxnSpPr>
        <xdr:cNvPr id="318" name="直線コネクタ 317"/>
        <xdr:cNvCxnSpPr/>
      </xdr:nvCxnSpPr>
      <xdr:spPr>
        <a:xfrm flipV="1">
          <a:off x="13893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9" name="フローチャート: 判断 318"/>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20" name="テキスト ボックス 319"/>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127000</xdr:rowOff>
    </xdr:from>
    <xdr:to>
      <xdr:col>69</xdr:col>
      <xdr:colOff>92075</xdr:colOff>
      <xdr:row>40</xdr:row>
      <xdr:rowOff>88900</xdr:rowOff>
    </xdr:to>
    <xdr:cxnSp macro="">
      <xdr:nvCxnSpPr>
        <xdr:cNvPr id="321" name="直線コネクタ 320"/>
        <xdr:cNvCxnSpPr/>
      </xdr:nvCxnSpPr>
      <xdr:spPr>
        <a:xfrm flipV="1">
          <a:off x="13004800" y="647065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152400</xdr:rowOff>
    </xdr:from>
    <xdr:to>
      <xdr:col>69</xdr:col>
      <xdr:colOff>142875</xdr:colOff>
      <xdr:row>36</xdr:row>
      <xdr:rowOff>82550</xdr:rowOff>
    </xdr:to>
    <xdr:sp macro="" textlink="">
      <xdr:nvSpPr>
        <xdr:cNvPr id="322" name="フローチャート: 判断 321"/>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92727</xdr:rowOff>
    </xdr:from>
    <xdr:ext cx="762000" cy="259045"/>
    <xdr:sp macro="" textlink="">
      <xdr:nvSpPr>
        <xdr:cNvPr id="323" name="テキスト ボックス 322"/>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38100</xdr:rowOff>
    </xdr:from>
    <xdr:to>
      <xdr:col>65</xdr:col>
      <xdr:colOff>53975</xdr:colOff>
      <xdr:row>37</xdr:row>
      <xdr:rowOff>139700</xdr:rowOff>
    </xdr:to>
    <xdr:sp macro="" textlink="">
      <xdr:nvSpPr>
        <xdr:cNvPr id="324" name="フローチャート: 判断 323"/>
        <xdr:cNvSpPr/>
      </xdr:nvSpPr>
      <xdr:spPr>
        <a:xfrm>
          <a:off x="12954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149877</xdr:rowOff>
    </xdr:from>
    <xdr:ext cx="762000" cy="259045"/>
    <xdr:sp macro="" textlink="">
      <xdr:nvSpPr>
        <xdr:cNvPr id="325" name="テキスト ボックス 324"/>
        <xdr:cNvSpPr txBox="1"/>
      </xdr:nvSpPr>
      <xdr:spPr>
        <a:xfrm>
          <a:off x="12623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95250</xdr:rowOff>
    </xdr:from>
    <xdr:to>
      <xdr:col>82</xdr:col>
      <xdr:colOff>158750</xdr:colOff>
      <xdr:row>37</xdr:row>
      <xdr:rowOff>25400</xdr:rowOff>
    </xdr:to>
    <xdr:sp macro="" textlink="">
      <xdr:nvSpPr>
        <xdr:cNvPr id="331" name="楕円 330"/>
        <xdr:cNvSpPr/>
      </xdr:nvSpPr>
      <xdr:spPr>
        <a:xfrm>
          <a:off x="164592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3827</xdr:rowOff>
    </xdr:from>
    <xdr:ext cx="762000" cy="259045"/>
    <xdr:sp macro="" textlink="">
      <xdr:nvSpPr>
        <xdr:cNvPr id="332" name="補助費等該当値テキスト"/>
        <xdr:cNvSpPr txBox="1"/>
      </xdr:nvSpPr>
      <xdr:spPr>
        <a:xfrm>
          <a:off x="16598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0</xdr:rowOff>
    </xdr:from>
    <xdr:to>
      <xdr:col>78</xdr:col>
      <xdr:colOff>120650</xdr:colOff>
      <xdr:row>37</xdr:row>
      <xdr:rowOff>101600</xdr:rowOff>
    </xdr:to>
    <xdr:sp macro="" textlink="">
      <xdr:nvSpPr>
        <xdr:cNvPr id="333" name="楕円 332"/>
        <xdr:cNvSpPr/>
      </xdr:nvSpPr>
      <xdr:spPr>
        <a:xfrm>
          <a:off x="15621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86377</xdr:rowOff>
    </xdr:from>
    <xdr:ext cx="736600" cy="259045"/>
    <xdr:sp macro="" textlink="">
      <xdr:nvSpPr>
        <xdr:cNvPr id="334" name="テキスト ボックス 333"/>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5" name="楕円 334"/>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6" name="テキスト ボックス 33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76200</xdr:rowOff>
    </xdr:from>
    <xdr:to>
      <xdr:col>69</xdr:col>
      <xdr:colOff>142875</xdr:colOff>
      <xdr:row>38</xdr:row>
      <xdr:rowOff>6350</xdr:rowOff>
    </xdr:to>
    <xdr:sp macro="" textlink="">
      <xdr:nvSpPr>
        <xdr:cNvPr id="337" name="楕円 336"/>
        <xdr:cNvSpPr/>
      </xdr:nvSpPr>
      <xdr:spPr>
        <a:xfrm>
          <a:off x="13843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162577</xdr:rowOff>
    </xdr:from>
    <xdr:ext cx="762000" cy="259045"/>
    <xdr:sp macro="" textlink="">
      <xdr:nvSpPr>
        <xdr:cNvPr id="338" name="テキスト ボックス 337"/>
        <xdr:cNvSpPr txBox="1"/>
      </xdr:nvSpPr>
      <xdr:spPr>
        <a:xfrm>
          <a:off x="13512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39" name="楕円 338"/>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124477</xdr:rowOff>
    </xdr:from>
    <xdr:ext cx="762000" cy="259045"/>
    <xdr:sp macro="" textlink="">
      <xdr:nvSpPr>
        <xdr:cNvPr id="340" name="テキスト ボックス 339"/>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公債費による経常収支比率は前年度比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分母となる経常一般財源等が増となった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年度に発行した臨時税収補てん債の償還が平成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年度に完了したことに伴い、分子となる公債費に充当する経常経費充当一般財源が減少したことによる。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94343</xdr:rowOff>
    </xdr:from>
    <xdr:to>
      <xdr:col>24</xdr:col>
      <xdr:colOff>25400</xdr:colOff>
      <xdr:row>75</xdr:row>
      <xdr:rowOff>86178</xdr:rowOff>
    </xdr:to>
    <xdr:cxnSp macro="">
      <xdr:nvCxnSpPr>
        <xdr:cNvPr id="374" name="直線コネクタ 373"/>
        <xdr:cNvCxnSpPr/>
      </xdr:nvCxnSpPr>
      <xdr:spPr>
        <a:xfrm flipV="1">
          <a:off x="3987800" y="127816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5"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75</xdr:row>
      <xdr:rowOff>118835</xdr:rowOff>
    </xdr:to>
    <xdr:cxnSp macro="">
      <xdr:nvCxnSpPr>
        <xdr:cNvPr id="377" name="直線コネクタ 376"/>
        <xdr:cNvCxnSpPr/>
      </xdr:nvCxnSpPr>
      <xdr:spPr>
        <a:xfrm flipV="1">
          <a:off x="3098800" y="12944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79" name="テキスト ボックス 378"/>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159657</xdr:rowOff>
    </xdr:from>
    <xdr:to>
      <xdr:col>15</xdr:col>
      <xdr:colOff>98425</xdr:colOff>
      <xdr:row>75</xdr:row>
      <xdr:rowOff>118835</xdr:rowOff>
    </xdr:to>
    <xdr:cxnSp macro="">
      <xdr:nvCxnSpPr>
        <xdr:cNvPr id="380" name="直線コネクタ 379"/>
        <xdr:cNvCxnSpPr/>
      </xdr:nvCxnSpPr>
      <xdr:spPr>
        <a:xfrm>
          <a:off x="2209800" y="12846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2" name="テキスト ボックス 381"/>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159657</xdr:rowOff>
    </xdr:from>
    <xdr:to>
      <xdr:col>11</xdr:col>
      <xdr:colOff>9525</xdr:colOff>
      <xdr:row>74</xdr:row>
      <xdr:rowOff>159657</xdr:rowOff>
    </xdr:to>
    <xdr:cxnSp macro="">
      <xdr:nvCxnSpPr>
        <xdr:cNvPr id="383" name="直線コネクタ 382"/>
        <xdr:cNvCxnSpPr/>
      </xdr:nvCxnSpPr>
      <xdr:spPr>
        <a:xfrm>
          <a:off x="1320800" y="12846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5" name="テキスト ボックス 384"/>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7" name="テキスト ボックス 386"/>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43543</xdr:rowOff>
    </xdr:from>
    <xdr:to>
      <xdr:col>24</xdr:col>
      <xdr:colOff>76200</xdr:colOff>
      <xdr:row>74</xdr:row>
      <xdr:rowOff>145143</xdr:rowOff>
    </xdr:to>
    <xdr:sp macro="" textlink="">
      <xdr:nvSpPr>
        <xdr:cNvPr id="393" name="楕円 392"/>
        <xdr:cNvSpPr/>
      </xdr:nvSpPr>
      <xdr:spPr>
        <a:xfrm>
          <a:off x="4775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60070</xdr:rowOff>
    </xdr:from>
    <xdr:ext cx="762000" cy="259045"/>
    <xdr:sp macro="" textlink="">
      <xdr:nvSpPr>
        <xdr:cNvPr id="394" name="公債費該当値テキスト"/>
        <xdr:cNvSpPr txBox="1"/>
      </xdr:nvSpPr>
      <xdr:spPr>
        <a:xfrm>
          <a:off x="49149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35378</xdr:rowOff>
    </xdr:from>
    <xdr:to>
      <xdr:col>20</xdr:col>
      <xdr:colOff>38100</xdr:colOff>
      <xdr:row>75</xdr:row>
      <xdr:rowOff>136978</xdr:rowOff>
    </xdr:to>
    <xdr:sp macro="" textlink="">
      <xdr:nvSpPr>
        <xdr:cNvPr id="395" name="楕円 394"/>
        <xdr:cNvSpPr/>
      </xdr:nvSpPr>
      <xdr:spPr>
        <a:xfrm>
          <a:off x="3937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147155</xdr:rowOff>
    </xdr:from>
    <xdr:ext cx="736600" cy="259045"/>
    <xdr:sp macro="" textlink="">
      <xdr:nvSpPr>
        <xdr:cNvPr id="396" name="テキスト ボックス 395"/>
        <xdr:cNvSpPr txBox="1"/>
      </xdr:nvSpPr>
      <xdr:spPr>
        <a:xfrm>
          <a:off x="3606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68035</xdr:rowOff>
    </xdr:from>
    <xdr:to>
      <xdr:col>15</xdr:col>
      <xdr:colOff>149225</xdr:colOff>
      <xdr:row>75</xdr:row>
      <xdr:rowOff>169636</xdr:rowOff>
    </xdr:to>
    <xdr:sp macro="" textlink="">
      <xdr:nvSpPr>
        <xdr:cNvPr id="397" name="楕円 396"/>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8362</xdr:rowOff>
    </xdr:from>
    <xdr:ext cx="762000" cy="259045"/>
    <xdr:sp macro="" textlink="">
      <xdr:nvSpPr>
        <xdr:cNvPr id="398" name="テキスト ボックス 397"/>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108857</xdr:rowOff>
    </xdr:from>
    <xdr:to>
      <xdr:col>11</xdr:col>
      <xdr:colOff>60325</xdr:colOff>
      <xdr:row>75</xdr:row>
      <xdr:rowOff>39007</xdr:rowOff>
    </xdr:to>
    <xdr:sp macro="" textlink="">
      <xdr:nvSpPr>
        <xdr:cNvPr id="399" name="楕円 398"/>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49184</xdr:rowOff>
    </xdr:from>
    <xdr:ext cx="762000" cy="259045"/>
    <xdr:sp macro="" textlink="">
      <xdr:nvSpPr>
        <xdr:cNvPr id="400" name="テキスト ボックス 399"/>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108857</xdr:rowOff>
    </xdr:from>
    <xdr:to>
      <xdr:col>6</xdr:col>
      <xdr:colOff>171450</xdr:colOff>
      <xdr:row>75</xdr:row>
      <xdr:rowOff>39007</xdr:rowOff>
    </xdr:to>
    <xdr:sp macro="" textlink="">
      <xdr:nvSpPr>
        <xdr:cNvPr id="401" name="楕円 400"/>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49184</xdr:rowOff>
    </xdr:from>
    <xdr:ext cx="762000" cy="259045"/>
    <xdr:sp macro="" textlink="">
      <xdr:nvSpPr>
        <xdr:cNvPr id="402" name="テキスト ボックス 401"/>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これは扶助費や物件費の増などにより、分子となる公債費以外の経常経費充当一般財源が増となったものの、分母となる経常的一般財源等が分子を上回る率で増となったためである。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124278</xdr:rowOff>
    </xdr:from>
    <xdr:to>
      <xdr:col>82</xdr:col>
      <xdr:colOff>107950</xdr:colOff>
      <xdr:row>75</xdr:row>
      <xdr:rowOff>118835</xdr:rowOff>
    </xdr:to>
    <xdr:cxnSp macro="">
      <xdr:nvCxnSpPr>
        <xdr:cNvPr id="437" name="直線コネクタ 436"/>
        <xdr:cNvCxnSpPr/>
      </xdr:nvCxnSpPr>
      <xdr:spPr>
        <a:xfrm flipV="1">
          <a:off x="15671800" y="12640128"/>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18341</xdr:rowOff>
    </xdr:from>
    <xdr:ext cx="762000" cy="259045"/>
    <xdr:sp macro="" textlink="">
      <xdr:nvSpPr>
        <xdr:cNvPr id="438" name="公債費以外平均値テキスト"/>
        <xdr:cNvSpPr txBox="1"/>
      </xdr:nvSpPr>
      <xdr:spPr>
        <a:xfrm>
          <a:off x="16598900" y="13562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118835</xdr:rowOff>
    </xdr:from>
    <xdr:to>
      <xdr:col>78</xdr:col>
      <xdr:colOff>69850</xdr:colOff>
      <xdr:row>77</xdr:row>
      <xdr:rowOff>58964</xdr:rowOff>
    </xdr:to>
    <xdr:cxnSp macro="">
      <xdr:nvCxnSpPr>
        <xdr:cNvPr id="440" name="直線コネクタ 439"/>
        <xdr:cNvCxnSpPr/>
      </xdr:nvCxnSpPr>
      <xdr:spPr>
        <a:xfrm flipV="1">
          <a:off x="14782800" y="12977585"/>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15620</xdr:rowOff>
    </xdr:from>
    <xdr:ext cx="736600" cy="259045"/>
    <xdr:sp macro="" textlink="">
      <xdr:nvSpPr>
        <xdr:cNvPr id="442" name="テキスト ボックス 441"/>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67129</xdr:rowOff>
    </xdr:from>
    <xdr:to>
      <xdr:col>73</xdr:col>
      <xdr:colOff>180975</xdr:colOff>
      <xdr:row>77</xdr:row>
      <xdr:rowOff>58964</xdr:rowOff>
    </xdr:to>
    <xdr:cxnSp macro="">
      <xdr:nvCxnSpPr>
        <xdr:cNvPr id="443" name="直線コネクタ 442"/>
        <xdr:cNvCxnSpPr/>
      </xdr:nvCxnSpPr>
      <xdr:spPr>
        <a:xfrm>
          <a:off x="13893800" y="130973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45" name="テキスト ボックス 444"/>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67129</xdr:rowOff>
    </xdr:from>
    <xdr:to>
      <xdr:col>69</xdr:col>
      <xdr:colOff>92075</xdr:colOff>
      <xdr:row>79</xdr:row>
      <xdr:rowOff>118836</xdr:rowOff>
    </xdr:to>
    <xdr:cxnSp macro="">
      <xdr:nvCxnSpPr>
        <xdr:cNvPr id="446" name="直線コネクタ 445"/>
        <xdr:cNvCxnSpPr/>
      </xdr:nvCxnSpPr>
      <xdr:spPr>
        <a:xfrm flipV="1">
          <a:off x="13004800" y="13097329"/>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8" name="テキスト ボックス 447"/>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50" name="テキスト ボックス 449"/>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73478</xdr:rowOff>
    </xdr:from>
    <xdr:to>
      <xdr:col>82</xdr:col>
      <xdr:colOff>158750</xdr:colOff>
      <xdr:row>74</xdr:row>
      <xdr:rowOff>3628</xdr:rowOff>
    </xdr:to>
    <xdr:sp macro="" textlink="">
      <xdr:nvSpPr>
        <xdr:cNvPr id="456" name="楕円 455"/>
        <xdr:cNvSpPr/>
      </xdr:nvSpPr>
      <xdr:spPr>
        <a:xfrm>
          <a:off x="164592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153505</xdr:rowOff>
    </xdr:from>
    <xdr:ext cx="762000" cy="259045"/>
    <xdr:sp macro="" textlink="">
      <xdr:nvSpPr>
        <xdr:cNvPr id="457" name="公債費以外該当値テキスト"/>
        <xdr:cNvSpPr txBox="1"/>
      </xdr:nvSpPr>
      <xdr:spPr>
        <a:xfrm>
          <a:off x="16598900" y="124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68035</xdr:rowOff>
    </xdr:from>
    <xdr:to>
      <xdr:col>78</xdr:col>
      <xdr:colOff>120650</xdr:colOff>
      <xdr:row>75</xdr:row>
      <xdr:rowOff>169636</xdr:rowOff>
    </xdr:to>
    <xdr:sp macro="" textlink="">
      <xdr:nvSpPr>
        <xdr:cNvPr id="458" name="楕円 457"/>
        <xdr:cNvSpPr/>
      </xdr:nvSpPr>
      <xdr:spPr>
        <a:xfrm>
          <a:off x="15621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8362</xdr:rowOff>
    </xdr:from>
    <xdr:ext cx="736600" cy="259045"/>
    <xdr:sp macro="" textlink="">
      <xdr:nvSpPr>
        <xdr:cNvPr id="459" name="テキスト ボックス 458"/>
        <xdr:cNvSpPr txBox="1"/>
      </xdr:nvSpPr>
      <xdr:spPr>
        <a:xfrm>
          <a:off x="15290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8164</xdr:rowOff>
    </xdr:from>
    <xdr:to>
      <xdr:col>74</xdr:col>
      <xdr:colOff>31750</xdr:colOff>
      <xdr:row>77</xdr:row>
      <xdr:rowOff>109764</xdr:rowOff>
    </xdr:to>
    <xdr:sp macro="" textlink="">
      <xdr:nvSpPr>
        <xdr:cNvPr id="460" name="楕円 459"/>
        <xdr:cNvSpPr/>
      </xdr:nvSpPr>
      <xdr:spPr>
        <a:xfrm>
          <a:off x="14732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119941</xdr:rowOff>
    </xdr:from>
    <xdr:ext cx="762000" cy="259045"/>
    <xdr:sp macro="" textlink="">
      <xdr:nvSpPr>
        <xdr:cNvPr id="461" name="テキスト ボックス 460"/>
        <xdr:cNvSpPr txBox="1"/>
      </xdr:nvSpPr>
      <xdr:spPr>
        <a:xfrm>
          <a:off x="14401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16329</xdr:rowOff>
    </xdr:from>
    <xdr:to>
      <xdr:col>69</xdr:col>
      <xdr:colOff>142875</xdr:colOff>
      <xdr:row>76</xdr:row>
      <xdr:rowOff>117929</xdr:rowOff>
    </xdr:to>
    <xdr:sp macro="" textlink="">
      <xdr:nvSpPr>
        <xdr:cNvPr id="462" name="楕円 461"/>
        <xdr:cNvSpPr/>
      </xdr:nvSpPr>
      <xdr:spPr>
        <a:xfrm>
          <a:off x="13843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128105</xdr:rowOff>
    </xdr:from>
    <xdr:ext cx="762000" cy="259045"/>
    <xdr:sp macro="" textlink="">
      <xdr:nvSpPr>
        <xdr:cNvPr id="463" name="テキスト ボックス 462"/>
        <xdr:cNvSpPr txBox="1"/>
      </xdr:nvSpPr>
      <xdr:spPr>
        <a:xfrm>
          <a:off x="13512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68036</xdr:rowOff>
    </xdr:from>
    <xdr:to>
      <xdr:col>65</xdr:col>
      <xdr:colOff>53975</xdr:colOff>
      <xdr:row>79</xdr:row>
      <xdr:rowOff>169636</xdr:rowOff>
    </xdr:to>
    <xdr:sp macro="" textlink="">
      <xdr:nvSpPr>
        <xdr:cNvPr id="464" name="楕円 463"/>
        <xdr:cNvSpPr/>
      </xdr:nvSpPr>
      <xdr:spPr>
        <a:xfrm>
          <a:off x="12954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154413</xdr:rowOff>
    </xdr:from>
    <xdr:ext cx="762000" cy="259045"/>
    <xdr:sp macro="" textlink="">
      <xdr:nvSpPr>
        <xdr:cNvPr id="465" name="テキスト ボックス 464"/>
        <xdr:cNvSpPr txBox="1"/>
      </xdr:nvSpPr>
      <xdr:spPr>
        <a:xfrm>
          <a:off x="12623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112772</xdr:rowOff>
    </xdr:from>
    <xdr:to>
      <xdr:col>29</xdr:col>
      <xdr:colOff>127000</xdr:colOff>
      <xdr:row>16</xdr:row>
      <xdr:rowOff>140041</xdr:rowOff>
    </xdr:to>
    <xdr:cxnSp macro="">
      <xdr:nvCxnSpPr>
        <xdr:cNvPr id="52" name="直線コネクタ 51"/>
        <xdr:cNvCxnSpPr/>
      </xdr:nvCxnSpPr>
      <xdr:spPr bwMode="auto">
        <a:xfrm>
          <a:off x="5003800" y="2903597"/>
          <a:ext cx="6477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42029</xdr:rowOff>
    </xdr:from>
    <xdr:ext cx="762000" cy="259045"/>
    <xdr:sp macro="" textlink="">
      <xdr:nvSpPr>
        <xdr:cNvPr id="53" name="人口1人当たり決算額の推移平均値テキスト130"/>
        <xdr:cNvSpPr txBox="1"/>
      </xdr:nvSpPr>
      <xdr:spPr>
        <a:xfrm>
          <a:off x="5740400" y="3175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79810</xdr:rowOff>
    </xdr:from>
    <xdr:to>
      <xdr:col>26</xdr:col>
      <xdr:colOff>50800</xdr:colOff>
      <xdr:row>16</xdr:row>
      <xdr:rowOff>112772</xdr:rowOff>
    </xdr:to>
    <xdr:cxnSp macro="">
      <xdr:nvCxnSpPr>
        <xdr:cNvPr id="55" name="直線コネクタ 54"/>
        <xdr:cNvCxnSpPr/>
      </xdr:nvCxnSpPr>
      <xdr:spPr bwMode="auto">
        <a:xfrm>
          <a:off x="4305300" y="2870635"/>
          <a:ext cx="698500" cy="3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42516</xdr:rowOff>
    </xdr:from>
    <xdr:to>
      <xdr:col>22</xdr:col>
      <xdr:colOff>114300</xdr:colOff>
      <xdr:row>16</xdr:row>
      <xdr:rowOff>79810</xdr:rowOff>
    </xdr:to>
    <xdr:cxnSp macro="">
      <xdr:nvCxnSpPr>
        <xdr:cNvPr id="58" name="直線コネクタ 57"/>
        <xdr:cNvCxnSpPr/>
      </xdr:nvCxnSpPr>
      <xdr:spPr bwMode="auto">
        <a:xfrm>
          <a:off x="3606800" y="2833341"/>
          <a:ext cx="698500" cy="37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163892</xdr:rowOff>
    </xdr:from>
    <xdr:to>
      <xdr:col>18</xdr:col>
      <xdr:colOff>177800</xdr:colOff>
      <xdr:row>16</xdr:row>
      <xdr:rowOff>42516</xdr:rowOff>
    </xdr:to>
    <xdr:cxnSp macro="">
      <xdr:nvCxnSpPr>
        <xdr:cNvPr id="61" name="直線コネクタ 60"/>
        <xdr:cNvCxnSpPr/>
      </xdr:nvCxnSpPr>
      <xdr:spPr bwMode="auto">
        <a:xfrm>
          <a:off x="2908300" y="2783267"/>
          <a:ext cx="698500" cy="5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89241</xdr:rowOff>
    </xdr:from>
    <xdr:to>
      <xdr:col>29</xdr:col>
      <xdr:colOff>177800</xdr:colOff>
      <xdr:row>17</xdr:row>
      <xdr:rowOff>19391</xdr:rowOff>
    </xdr:to>
    <xdr:sp macro="" textlink="">
      <xdr:nvSpPr>
        <xdr:cNvPr id="71" name="楕円 70"/>
        <xdr:cNvSpPr/>
      </xdr:nvSpPr>
      <xdr:spPr bwMode="auto">
        <a:xfrm>
          <a:off x="5600700" y="288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105768</xdr:rowOff>
    </xdr:from>
    <xdr:ext cx="762000" cy="259045"/>
    <xdr:sp macro="" textlink="">
      <xdr:nvSpPr>
        <xdr:cNvPr id="72" name="人口1人当たり決算額の推移該当値テキスト130"/>
        <xdr:cNvSpPr txBox="1"/>
      </xdr:nvSpPr>
      <xdr:spPr>
        <a:xfrm>
          <a:off x="5740400" y="272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61972</xdr:rowOff>
    </xdr:from>
    <xdr:to>
      <xdr:col>26</xdr:col>
      <xdr:colOff>101600</xdr:colOff>
      <xdr:row>16</xdr:row>
      <xdr:rowOff>163572</xdr:rowOff>
    </xdr:to>
    <xdr:sp macro="" textlink="">
      <xdr:nvSpPr>
        <xdr:cNvPr id="73" name="楕円 72"/>
        <xdr:cNvSpPr/>
      </xdr:nvSpPr>
      <xdr:spPr bwMode="auto">
        <a:xfrm>
          <a:off x="4953000" y="285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2299</xdr:rowOff>
    </xdr:from>
    <xdr:ext cx="736600" cy="259045"/>
    <xdr:sp macro="" textlink="">
      <xdr:nvSpPr>
        <xdr:cNvPr id="74" name="テキスト ボックス 73"/>
        <xdr:cNvSpPr txBox="1"/>
      </xdr:nvSpPr>
      <xdr:spPr>
        <a:xfrm>
          <a:off x="4622800" y="262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29010</xdr:rowOff>
    </xdr:from>
    <xdr:to>
      <xdr:col>22</xdr:col>
      <xdr:colOff>165100</xdr:colOff>
      <xdr:row>16</xdr:row>
      <xdr:rowOff>130610</xdr:rowOff>
    </xdr:to>
    <xdr:sp macro="" textlink="">
      <xdr:nvSpPr>
        <xdr:cNvPr id="75" name="楕円 74"/>
        <xdr:cNvSpPr/>
      </xdr:nvSpPr>
      <xdr:spPr bwMode="auto">
        <a:xfrm>
          <a:off x="4254500" y="2819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140787</xdr:rowOff>
    </xdr:from>
    <xdr:ext cx="762000" cy="259045"/>
    <xdr:sp macro="" textlink="">
      <xdr:nvSpPr>
        <xdr:cNvPr id="76" name="テキスト ボックス 75"/>
        <xdr:cNvSpPr txBox="1"/>
      </xdr:nvSpPr>
      <xdr:spPr>
        <a:xfrm>
          <a:off x="3924300" y="25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163166</xdr:rowOff>
    </xdr:from>
    <xdr:to>
      <xdr:col>19</xdr:col>
      <xdr:colOff>38100</xdr:colOff>
      <xdr:row>16</xdr:row>
      <xdr:rowOff>93316</xdr:rowOff>
    </xdr:to>
    <xdr:sp macro="" textlink="">
      <xdr:nvSpPr>
        <xdr:cNvPr id="77" name="楕円 76"/>
        <xdr:cNvSpPr/>
      </xdr:nvSpPr>
      <xdr:spPr bwMode="auto">
        <a:xfrm>
          <a:off x="3556000" y="278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103493</xdr:rowOff>
    </xdr:from>
    <xdr:ext cx="762000" cy="259045"/>
    <xdr:sp macro="" textlink="">
      <xdr:nvSpPr>
        <xdr:cNvPr id="78" name="テキスト ボックス 77"/>
        <xdr:cNvSpPr txBox="1"/>
      </xdr:nvSpPr>
      <xdr:spPr>
        <a:xfrm>
          <a:off x="3225800" y="255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113092</xdr:rowOff>
    </xdr:from>
    <xdr:to>
      <xdr:col>15</xdr:col>
      <xdr:colOff>101600</xdr:colOff>
      <xdr:row>16</xdr:row>
      <xdr:rowOff>43242</xdr:rowOff>
    </xdr:to>
    <xdr:sp macro="" textlink="">
      <xdr:nvSpPr>
        <xdr:cNvPr id="79" name="楕円 78"/>
        <xdr:cNvSpPr/>
      </xdr:nvSpPr>
      <xdr:spPr bwMode="auto">
        <a:xfrm>
          <a:off x="2857500" y="273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53419</xdr:rowOff>
    </xdr:from>
    <xdr:ext cx="762000" cy="259045"/>
    <xdr:sp macro="" textlink="">
      <xdr:nvSpPr>
        <xdr:cNvPr id="80" name="テキスト ボックス 79"/>
        <xdr:cNvSpPr txBox="1"/>
      </xdr:nvSpPr>
      <xdr:spPr>
        <a:xfrm>
          <a:off x="2527300" y="250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132867</xdr:rowOff>
    </xdr:from>
    <xdr:to>
      <xdr:col>29</xdr:col>
      <xdr:colOff>127000</xdr:colOff>
      <xdr:row>34</xdr:row>
      <xdr:rowOff>231851</xdr:rowOff>
    </xdr:to>
    <xdr:cxnSp macro="">
      <xdr:nvCxnSpPr>
        <xdr:cNvPr id="111" name="直線コネクタ 110"/>
        <xdr:cNvCxnSpPr/>
      </xdr:nvCxnSpPr>
      <xdr:spPr bwMode="auto">
        <a:xfrm>
          <a:off x="5003800" y="6400317"/>
          <a:ext cx="6477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10253</xdr:rowOff>
    </xdr:from>
    <xdr:ext cx="762000" cy="259045"/>
    <xdr:sp macro="" textlink="">
      <xdr:nvSpPr>
        <xdr:cNvPr id="112" name="人口1人当たり決算額の推移平均値テキスト445"/>
        <xdr:cNvSpPr txBox="1"/>
      </xdr:nvSpPr>
      <xdr:spPr>
        <a:xfrm>
          <a:off x="5740400" y="696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116789</xdr:rowOff>
    </xdr:from>
    <xdr:to>
      <xdr:col>26</xdr:col>
      <xdr:colOff>50800</xdr:colOff>
      <xdr:row>34</xdr:row>
      <xdr:rowOff>132867</xdr:rowOff>
    </xdr:to>
    <xdr:cxnSp macro="">
      <xdr:nvCxnSpPr>
        <xdr:cNvPr id="114" name="直線コネクタ 113"/>
        <xdr:cNvCxnSpPr/>
      </xdr:nvCxnSpPr>
      <xdr:spPr bwMode="auto">
        <a:xfrm>
          <a:off x="4305300" y="6384239"/>
          <a:ext cx="698500" cy="16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87901</xdr:rowOff>
    </xdr:from>
    <xdr:ext cx="736600" cy="259045"/>
    <xdr:sp macro="" textlink="">
      <xdr:nvSpPr>
        <xdr:cNvPr id="116" name="テキスト ボックス 115"/>
        <xdr:cNvSpPr txBox="1"/>
      </xdr:nvSpPr>
      <xdr:spPr>
        <a:xfrm>
          <a:off x="4622800" y="7041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116789</xdr:rowOff>
    </xdr:from>
    <xdr:to>
      <xdr:col>22</xdr:col>
      <xdr:colOff>114300</xdr:colOff>
      <xdr:row>34</xdr:row>
      <xdr:rowOff>138049</xdr:rowOff>
    </xdr:to>
    <xdr:cxnSp macro="">
      <xdr:nvCxnSpPr>
        <xdr:cNvPr id="117" name="直線コネクタ 116"/>
        <xdr:cNvCxnSpPr/>
      </xdr:nvCxnSpPr>
      <xdr:spPr bwMode="auto">
        <a:xfrm flipV="1">
          <a:off x="3606800" y="6384239"/>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41571</xdr:rowOff>
    </xdr:from>
    <xdr:ext cx="762000" cy="259045"/>
    <xdr:sp macro="" textlink="">
      <xdr:nvSpPr>
        <xdr:cNvPr id="119" name="テキスト ボックス 118"/>
        <xdr:cNvSpPr txBox="1"/>
      </xdr:nvSpPr>
      <xdr:spPr>
        <a:xfrm>
          <a:off x="3924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334035</xdr:rowOff>
    </xdr:from>
    <xdr:to>
      <xdr:col>18</xdr:col>
      <xdr:colOff>177800</xdr:colOff>
      <xdr:row>34</xdr:row>
      <xdr:rowOff>138049</xdr:rowOff>
    </xdr:to>
    <xdr:cxnSp macro="">
      <xdr:nvCxnSpPr>
        <xdr:cNvPr id="120" name="直線コネクタ 119"/>
        <xdr:cNvCxnSpPr/>
      </xdr:nvCxnSpPr>
      <xdr:spPr bwMode="auto">
        <a:xfrm>
          <a:off x="2908300" y="6258585"/>
          <a:ext cx="698500" cy="14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2" name="テキスト ボックス 121"/>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181051</xdr:rowOff>
    </xdr:from>
    <xdr:to>
      <xdr:col>29</xdr:col>
      <xdr:colOff>177800</xdr:colOff>
      <xdr:row>34</xdr:row>
      <xdr:rowOff>282651</xdr:rowOff>
    </xdr:to>
    <xdr:sp macro="" textlink="">
      <xdr:nvSpPr>
        <xdr:cNvPr id="130" name="楕円 129"/>
        <xdr:cNvSpPr/>
      </xdr:nvSpPr>
      <xdr:spPr bwMode="auto">
        <a:xfrm>
          <a:off x="5600700" y="644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26128</xdr:rowOff>
    </xdr:from>
    <xdr:ext cx="762000" cy="259045"/>
    <xdr:sp macro="" textlink="">
      <xdr:nvSpPr>
        <xdr:cNvPr id="131" name="人口1人当たり決算額の推移該当値テキスト445"/>
        <xdr:cNvSpPr txBox="1"/>
      </xdr:nvSpPr>
      <xdr:spPr>
        <a:xfrm>
          <a:off x="5740400" y="62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82067</xdr:rowOff>
    </xdr:from>
    <xdr:to>
      <xdr:col>26</xdr:col>
      <xdr:colOff>101600</xdr:colOff>
      <xdr:row>34</xdr:row>
      <xdr:rowOff>183667</xdr:rowOff>
    </xdr:to>
    <xdr:sp macro="" textlink="">
      <xdr:nvSpPr>
        <xdr:cNvPr id="132" name="楕円 131"/>
        <xdr:cNvSpPr/>
      </xdr:nvSpPr>
      <xdr:spPr bwMode="auto">
        <a:xfrm>
          <a:off x="4953000" y="6349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193844</xdr:rowOff>
    </xdr:from>
    <xdr:ext cx="736600" cy="259045"/>
    <xdr:sp macro="" textlink="">
      <xdr:nvSpPr>
        <xdr:cNvPr id="133" name="テキスト ボックス 132"/>
        <xdr:cNvSpPr txBox="1"/>
      </xdr:nvSpPr>
      <xdr:spPr>
        <a:xfrm>
          <a:off x="4622800" y="6118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65989</xdr:rowOff>
    </xdr:from>
    <xdr:to>
      <xdr:col>22</xdr:col>
      <xdr:colOff>165100</xdr:colOff>
      <xdr:row>34</xdr:row>
      <xdr:rowOff>167589</xdr:rowOff>
    </xdr:to>
    <xdr:sp macro="" textlink="">
      <xdr:nvSpPr>
        <xdr:cNvPr id="134" name="楕円 133"/>
        <xdr:cNvSpPr/>
      </xdr:nvSpPr>
      <xdr:spPr bwMode="auto">
        <a:xfrm>
          <a:off x="4254500" y="633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177766</xdr:rowOff>
    </xdr:from>
    <xdr:ext cx="762000" cy="259045"/>
    <xdr:sp macro="" textlink="">
      <xdr:nvSpPr>
        <xdr:cNvPr id="135" name="テキスト ボックス 134"/>
        <xdr:cNvSpPr txBox="1"/>
      </xdr:nvSpPr>
      <xdr:spPr>
        <a:xfrm>
          <a:off x="3924300" y="610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87249</xdr:rowOff>
    </xdr:from>
    <xdr:to>
      <xdr:col>19</xdr:col>
      <xdr:colOff>38100</xdr:colOff>
      <xdr:row>34</xdr:row>
      <xdr:rowOff>188849</xdr:rowOff>
    </xdr:to>
    <xdr:sp macro="" textlink="">
      <xdr:nvSpPr>
        <xdr:cNvPr id="136" name="楕円 135"/>
        <xdr:cNvSpPr/>
      </xdr:nvSpPr>
      <xdr:spPr bwMode="auto">
        <a:xfrm>
          <a:off x="3556000" y="635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199026</xdr:rowOff>
    </xdr:from>
    <xdr:ext cx="762000" cy="259045"/>
    <xdr:sp macro="" textlink="">
      <xdr:nvSpPr>
        <xdr:cNvPr id="137" name="テキスト ボックス 136"/>
        <xdr:cNvSpPr txBox="1"/>
      </xdr:nvSpPr>
      <xdr:spPr>
        <a:xfrm>
          <a:off x="3225800" y="612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283235</xdr:rowOff>
    </xdr:from>
    <xdr:to>
      <xdr:col>15</xdr:col>
      <xdr:colOff>101600</xdr:colOff>
      <xdr:row>34</xdr:row>
      <xdr:rowOff>41935</xdr:rowOff>
    </xdr:to>
    <xdr:sp macro="" textlink="">
      <xdr:nvSpPr>
        <xdr:cNvPr id="138" name="楕円 137"/>
        <xdr:cNvSpPr/>
      </xdr:nvSpPr>
      <xdr:spPr bwMode="auto">
        <a:xfrm>
          <a:off x="2857500" y="6207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52112</xdr:rowOff>
    </xdr:from>
    <xdr:ext cx="762000" cy="259045"/>
    <xdr:sp macro="" textlink="">
      <xdr:nvSpPr>
        <xdr:cNvPr id="139" name="テキスト ボックス 138"/>
        <xdr:cNvSpPr txBox="1"/>
      </xdr:nvSpPr>
      <xdr:spPr>
        <a:xfrm>
          <a:off x="2527300" y="597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80917</xdr:rowOff>
    </xdr:from>
    <xdr:to>
      <xdr:col>24</xdr:col>
      <xdr:colOff>63500</xdr:colOff>
      <xdr:row>35</xdr:row>
      <xdr:rowOff>92946</xdr:rowOff>
    </xdr:to>
    <xdr:cxnSp macro="">
      <xdr:nvCxnSpPr>
        <xdr:cNvPr id="63" name="直線コネクタ 62"/>
        <xdr:cNvCxnSpPr/>
      </xdr:nvCxnSpPr>
      <xdr:spPr>
        <a:xfrm>
          <a:off x="3797300" y="6081667"/>
          <a:ext cx="8382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19805</xdr:rowOff>
    </xdr:from>
    <xdr:to>
      <xdr:col>19</xdr:col>
      <xdr:colOff>177800</xdr:colOff>
      <xdr:row>35</xdr:row>
      <xdr:rowOff>80917</xdr:rowOff>
    </xdr:to>
    <xdr:cxnSp macro="">
      <xdr:nvCxnSpPr>
        <xdr:cNvPr id="66" name="直線コネクタ 65"/>
        <xdr:cNvCxnSpPr/>
      </xdr:nvCxnSpPr>
      <xdr:spPr>
        <a:xfrm>
          <a:off x="2908300" y="6020555"/>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154036</xdr:rowOff>
    </xdr:from>
    <xdr:to>
      <xdr:col>15</xdr:col>
      <xdr:colOff>50800</xdr:colOff>
      <xdr:row>35</xdr:row>
      <xdr:rowOff>19805</xdr:rowOff>
    </xdr:to>
    <xdr:cxnSp macro="">
      <xdr:nvCxnSpPr>
        <xdr:cNvPr id="69" name="直線コネクタ 68"/>
        <xdr:cNvCxnSpPr/>
      </xdr:nvCxnSpPr>
      <xdr:spPr>
        <a:xfrm>
          <a:off x="2019300" y="5983336"/>
          <a:ext cx="889000" cy="3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103516</xdr:rowOff>
    </xdr:from>
    <xdr:to>
      <xdr:col>10</xdr:col>
      <xdr:colOff>114300</xdr:colOff>
      <xdr:row>34</xdr:row>
      <xdr:rowOff>154036</xdr:rowOff>
    </xdr:to>
    <xdr:cxnSp macro="">
      <xdr:nvCxnSpPr>
        <xdr:cNvPr id="72" name="直線コネクタ 71"/>
        <xdr:cNvCxnSpPr/>
      </xdr:nvCxnSpPr>
      <xdr:spPr>
        <a:xfrm>
          <a:off x="1130300" y="5932816"/>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42146</xdr:rowOff>
    </xdr:from>
    <xdr:to>
      <xdr:col>24</xdr:col>
      <xdr:colOff>114300</xdr:colOff>
      <xdr:row>35</xdr:row>
      <xdr:rowOff>143746</xdr:rowOff>
    </xdr:to>
    <xdr:sp macro="" textlink="">
      <xdr:nvSpPr>
        <xdr:cNvPr id="82" name="楕円 81"/>
        <xdr:cNvSpPr/>
      </xdr:nvSpPr>
      <xdr:spPr>
        <a:xfrm>
          <a:off x="4584700" y="60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65023</xdr:rowOff>
    </xdr:from>
    <xdr:ext cx="534377" cy="259045"/>
    <xdr:sp macro="" textlink="">
      <xdr:nvSpPr>
        <xdr:cNvPr id="83" name="人件費該当値テキスト"/>
        <xdr:cNvSpPr txBox="1"/>
      </xdr:nvSpPr>
      <xdr:spPr>
        <a:xfrm>
          <a:off x="4686300" y="58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30117</xdr:rowOff>
    </xdr:from>
    <xdr:to>
      <xdr:col>20</xdr:col>
      <xdr:colOff>38100</xdr:colOff>
      <xdr:row>35</xdr:row>
      <xdr:rowOff>131717</xdr:rowOff>
    </xdr:to>
    <xdr:sp macro="" textlink="">
      <xdr:nvSpPr>
        <xdr:cNvPr id="84" name="楕円 83"/>
        <xdr:cNvSpPr/>
      </xdr:nvSpPr>
      <xdr:spPr>
        <a:xfrm>
          <a:off x="3746500" y="60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148244</xdr:rowOff>
    </xdr:from>
    <xdr:ext cx="534377" cy="259045"/>
    <xdr:sp macro="" textlink="">
      <xdr:nvSpPr>
        <xdr:cNvPr id="85" name="テキスト ボックス 84"/>
        <xdr:cNvSpPr txBox="1"/>
      </xdr:nvSpPr>
      <xdr:spPr>
        <a:xfrm>
          <a:off x="3530111" y="58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140455</xdr:rowOff>
    </xdr:from>
    <xdr:to>
      <xdr:col>15</xdr:col>
      <xdr:colOff>101600</xdr:colOff>
      <xdr:row>35</xdr:row>
      <xdr:rowOff>70605</xdr:rowOff>
    </xdr:to>
    <xdr:sp macro="" textlink="">
      <xdr:nvSpPr>
        <xdr:cNvPr id="86" name="楕円 85"/>
        <xdr:cNvSpPr/>
      </xdr:nvSpPr>
      <xdr:spPr>
        <a:xfrm>
          <a:off x="2857500" y="59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87132</xdr:rowOff>
    </xdr:from>
    <xdr:ext cx="599010" cy="259045"/>
    <xdr:sp macro="" textlink="">
      <xdr:nvSpPr>
        <xdr:cNvPr id="87" name="テキスト ボックス 86"/>
        <xdr:cNvSpPr txBox="1"/>
      </xdr:nvSpPr>
      <xdr:spPr>
        <a:xfrm>
          <a:off x="2608795" y="574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103236</xdr:rowOff>
    </xdr:from>
    <xdr:to>
      <xdr:col>10</xdr:col>
      <xdr:colOff>165100</xdr:colOff>
      <xdr:row>35</xdr:row>
      <xdr:rowOff>33386</xdr:rowOff>
    </xdr:to>
    <xdr:sp macro="" textlink="">
      <xdr:nvSpPr>
        <xdr:cNvPr id="88" name="楕円 87"/>
        <xdr:cNvSpPr/>
      </xdr:nvSpPr>
      <xdr:spPr>
        <a:xfrm>
          <a:off x="1968500" y="59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49913</xdr:rowOff>
    </xdr:from>
    <xdr:ext cx="599010" cy="259045"/>
    <xdr:sp macro="" textlink="">
      <xdr:nvSpPr>
        <xdr:cNvPr id="89" name="テキスト ボックス 88"/>
        <xdr:cNvSpPr txBox="1"/>
      </xdr:nvSpPr>
      <xdr:spPr>
        <a:xfrm>
          <a:off x="1719795" y="57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52716</xdr:rowOff>
    </xdr:from>
    <xdr:to>
      <xdr:col>6</xdr:col>
      <xdr:colOff>38100</xdr:colOff>
      <xdr:row>34</xdr:row>
      <xdr:rowOff>154316</xdr:rowOff>
    </xdr:to>
    <xdr:sp macro="" textlink="">
      <xdr:nvSpPr>
        <xdr:cNvPr id="90" name="楕円 89"/>
        <xdr:cNvSpPr/>
      </xdr:nvSpPr>
      <xdr:spPr>
        <a:xfrm>
          <a:off x="1079500" y="58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170843</xdr:rowOff>
    </xdr:from>
    <xdr:ext cx="599010" cy="259045"/>
    <xdr:sp macro="" textlink="">
      <xdr:nvSpPr>
        <xdr:cNvPr id="91" name="テキスト ボックス 90"/>
        <xdr:cNvSpPr txBox="1"/>
      </xdr:nvSpPr>
      <xdr:spPr>
        <a:xfrm>
          <a:off x="830795" y="565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89353</xdr:rowOff>
    </xdr:from>
    <xdr:to>
      <xdr:col>24</xdr:col>
      <xdr:colOff>63500</xdr:colOff>
      <xdr:row>56</xdr:row>
      <xdr:rowOff>102144</xdr:rowOff>
    </xdr:to>
    <xdr:cxnSp macro="">
      <xdr:nvCxnSpPr>
        <xdr:cNvPr id="123" name="直線コネクタ 122"/>
        <xdr:cNvCxnSpPr/>
      </xdr:nvCxnSpPr>
      <xdr:spPr>
        <a:xfrm flipV="1">
          <a:off x="3797300" y="9690553"/>
          <a:ext cx="83820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156165</xdr:rowOff>
    </xdr:from>
    <xdr:ext cx="534377" cy="259045"/>
    <xdr:sp macro="" textlink="">
      <xdr:nvSpPr>
        <xdr:cNvPr id="124" name="物件費平均値テキスト"/>
        <xdr:cNvSpPr txBox="1"/>
      </xdr:nvSpPr>
      <xdr:spPr>
        <a:xfrm>
          <a:off x="4686300" y="1010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54018</xdr:rowOff>
    </xdr:from>
    <xdr:to>
      <xdr:col>19</xdr:col>
      <xdr:colOff>177800</xdr:colOff>
      <xdr:row>56</xdr:row>
      <xdr:rowOff>102144</xdr:rowOff>
    </xdr:to>
    <xdr:cxnSp macro="">
      <xdr:nvCxnSpPr>
        <xdr:cNvPr id="126" name="直線コネクタ 125"/>
        <xdr:cNvCxnSpPr/>
      </xdr:nvCxnSpPr>
      <xdr:spPr>
        <a:xfrm>
          <a:off x="2908300" y="9655218"/>
          <a:ext cx="889000" cy="4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117510</xdr:rowOff>
    </xdr:from>
    <xdr:ext cx="534377" cy="259045"/>
    <xdr:sp macro="" textlink="">
      <xdr:nvSpPr>
        <xdr:cNvPr id="128" name="テキスト ボックス 127"/>
        <xdr:cNvSpPr txBox="1"/>
      </xdr:nvSpPr>
      <xdr:spPr>
        <a:xfrm>
          <a:off x="3530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158402</xdr:rowOff>
    </xdr:from>
    <xdr:to>
      <xdr:col>15</xdr:col>
      <xdr:colOff>50800</xdr:colOff>
      <xdr:row>56</xdr:row>
      <xdr:rowOff>54018</xdr:rowOff>
    </xdr:to>
    <xdr:cxnSp macro="">
      <xdr:nvCxnSpPr>
        <xdr:cNvPr id="129" name="直線コネクタ 128"/>
        <xdr:cNvCxnSpPr/>
      </xdr:nvCxnSpPr>
      <xdr:spPr>
        <a:xfrm>
          <a:off x="2019300" y="9588152"/>
          <a:ext cx="889000" cy="6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104251</xdr:rowOff>
    </xdr:from>
    <xdr:ext cx="534377" cy="259045"/>
    <xdr:sp macro="" textlink="">
      <xdr:nvSpPr>
        <xdr:cNvPr id="131" name="テキスト ボックス 130"/>
        <xdr:cNvSpPr txBox="1"/>
      </xdr:nvSpPr>
      <xdr:spPr>
        <a:xfrm>
          <a:off x="2641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158402</xdr:rowOff>
    </xdr:from>
    <xdr:to>
      <xdr:col>10</xdr:col>
      <xdr:colOff>114300</xdr:colOff>
      <xdr:row>56</xdr:row>
      <xdr:rowOff>56261</xdr:rowOff>
    </xdr:to>
    <xdr:cxnSp macro="">
      <xdr:nvCxnSpPr>
        <xdr:cNvPr id="132" name="直線コネクタ 131"/>
        <xdr:cNvCxnSpPr/>
      </xdr:nvCxnSpPr>
      <xdr:spPr>
        <a:xfrm flipV="1">
          <a:off x="1130300" y="9588152"/>
          <a:ext cx="889000" cy="6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123410</xdr:rowOff>
    </xdr:from>
    <xdr:ext cx="534377" cy="259045"/>
    <xdr:sp macro="" textlink="">
      <xdr:nvSpPr>
        <xdr:cNvPr id="134" name="テキスト ボックス 133"/>
        <xdr:cNvSpPr txBox="1"/>
      </xdr:nvSpPr>
      <xdr:spPr>
        <a:xfrm>
          <a:off x="1752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142994</xdr:rowOff>
    </xdr:from>
    <xdr:ext cx="534377" cy="259045"/>
    <xdr:sp macro="" textlink="">
      <xdr:nvSpPr>
        <xdr:cNvPr id="136" name="テキスト ボックス 135"/>
        <xdr:cNvSpPr txBox="1"/>
      </xdr:nvSpPr>
      <xdr:spPr>
        <a:xfrm>
          <a:off x="863111" y="10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38553</xdr:rowOff>
    </xdr:from>
    <xdr:to>
      <xdr:col>24</xdr:col>
      <xdr:colOff>114300</xdr:colOff>
      <xdr:row>56</xdr:row>
      <xdr:rowOff>140153</xdr:rowOff>
    </xdr:to>
    <xdr:sp macro="" textlink="">
      <xdr:nvSpPr>
        <xdr:cNvPr id="142" name="楕円 141"/>
        <xdr:cNvSpPr/>
      </xdr:nvSpPr>
      <xdr:spPr>
        <a:xfrm>
          <a:off x="4584700" y="96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61430</xdr:rowOff>
    </xdr:from>
    <xdr:ext cx="599010" cy="259045"/>
    <xdr:sp macro="" textlink="">
      <xdr:nvSpPr>
        <xdr:cNvPr id="143" name="物件費該当値テキスト"/>
        <xdr:cNvSpPr txBox="1"/>
      </xdr:nvSpPr>
      <xdr:spPr>
        <a:xfrm>
          <a:off x="4686300" y="94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51344</xdr:rowOff>
    </xdr:from>
    <xdr:to>
      <xdr:col>20</xdr:col>
      <xdr:colOff>38100</xdr:colOff>
      <xdr:row>56</xdr:row>
      <xdr:rowOff>152944</xdr:rowOff>
    </xdr:to>
    <xdr:sp macro="" textlink="">
      <xdr:nvSpPr>
        <xdr:cNvPr id="144" name="楕円 143"/>
        <xdr:cNvSpPr/>
      </xdr:nvSpPr>
      <xdr:spPr>
        <a:xfrm>
          <a:off x="3746500" y="96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169471</xdr:rowOff>
    </xdr:from>
    <xdr:ext cx="599010" cy="259045"/>
    <xdr:sp macro="" textlink="">
      <xdr:nvSpPr>
        <xdr:cNvPr id="145" name="テキスト ボックス 144"/>
        <xdr:cNvSpPr txBox="1"/>
      </xdr:nvSpPr>
      <xdr:spPr>
        <a:xfrm>
          <a:off x="3497795" y="942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3218</xdr:rowOff>
    </xdr:from>
    <xdr:to>
      <xdr:col>15</xdr:col>
      <xdr:colOff>101600</xdr:colOff>
      <xdr:row>56</xdr:row>
      <xdr:rowOff>104818</xdr:rowOff>
    </xdr:to>
    <xdr:sp macro="" textlink="">
      <xdr:nvSpPr>
        <xdr:cNvPr id="146" name="楕円 145"/>
        <xdr:cNvSpPr/>
      </xdr:nvSpPr>
      <xdr:spPr>
        <a:xfrm>
          <a:off x="2857500" y="96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121345</xdr:rowOff>
    </xdr:from>
    <xdr:ext cx="599010" cy="259045"/>
    <xdr:sp macro="" textlink="">
      <xdr:nvSpPr>
        <xdr:cNvPr id="147" name="テキスト ボックス 146"/>
        <xdr:cNvSpPr txBox="1"/>
      </xdr:nvSpPr>
      <xdr:spPr>
        <a:xfrm>
          <a:off x="2608795" y="937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107602</xdr:rowOff>
    </xdr:from>
    <xdr:to>
      <xdr:col>10</xdr:col>
      <xdr:colOff>165100</xdr:colOff>
      <xdr:row>56</xdr:row>
      <xdr:rowOff>37752</xdr:rowOff>
    </xdr:to>
    <xdr:sp macro="" textlink="">
      <xdr:nvSpPr>
        <xdr:cNvPr id="148" name="楕円 147"/>
        <xdr:cNvSpPr/>
      </xdr:nvSpPr>
      <xdr:spPr>
        <a:xfrm>
          <a:off x="1968500" y="95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54279</xdr:rowOff>
    </xdr:from>
    <xdr:ext cx="599010" cy="259045"/>
    <xdr:sp macro="" textlink="">
      <xdr:nvSpPr>
        <xdr:cNvPr id="149" name="テキスト ボックス 148"/>
        <xdr:cNvSpPr txBox="1"/>
      </xdr:nvSpPr>
      <xdr:spPr>
        <a:xfrm>
          <a:off x="1719795" y="93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5461</xdr:rowOff>
    </xdr:from>
    <xdr:to>
      <xdr:col>6</xdr:col>
      <xdr:colOff>38100</xdr:colOff>
      <xdr:row>56</xdr:row>
      <xdr:rowOff>107061</xdr:rowOff>
    </xdr:to>
    <xdr:sp macro="" textlink="">
      <xdr:nvSpPr>
        <xdr:cNvPr id="150" name="楕円 149"/>
        <xdr:cNvSpPr/>
      </xdr:nvSpPr>
      <xdr:spPr>
        <a:xfrm>
          <a:off x="1079500" y="96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123588</xdr:rowOff>
    </xdr:from>
    <xdr:ext cx="599010" cy="259045"/>
    <xdr:sp macro="" textlink="">
      <xdr:nvSpPr>
        <xdr:cNvPr id="151" name="テキスト ボックス 150"/>
        <xdr:cNvSpPr txBox="1"/>
      </xdr:nvSpPr>
      <xdr:spPr>
        <a:xfrm>
          <a:off x="830795" y="938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19521</xdr:rowOff>
    </xdr:from>
    <xdr:to>
      <xdr:col>24</xdr:col>
      <xdr:colOff>63500</xdr:colOff>
      <xdr:row>76</xdr:row>
      <xdr:rowOff>104212</xdr:rowOff>
    </xdr:to>
    <xdr:cxnSp macro="">
      <xdr:nvCxnSpPr>
        <xdr:cNvPr id="182" name="直線コネクタ 181"/>
        <xdr:cNvCxnSpPr/>
      </xdr:nvCxnSpPr>
      <xdr:spPr>
        <a:xfrm>
          <a:off x="3797300" y="13049721"/>
          <a:ext cx="838200" cy="8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123824</xdr:rowOff>
    </xdr:from>
    <xdr:ext cx="469744" cy="259045"/>
    <xdr:sp macro="" textlink="">
      <xdr:nvSpPr>
        <xdr:cNvPr id="183" name="維持補修費平均値テキスト"/>
        <xdr:cNvSpPr txBox="1"/>
      </xdr:nvSpPr>
      <xdr:spPr>
        <a:xfrm>
          <a:off x="4686300" y="1315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99096</xdr:rowOff>
    </xdr:from>
    <xdr:to>
      <xdr:col>19</xdr:col>
      <xdr:colOff>177800</xdr:colOff>
      <xdr:row>76</xdr:row>
      <xdr:rowOff>19521</xdr:rowOff>
    </xdr:to>
    <xdr:cxnSp macro="">
      <xdr:nvCxnSpPr>
        <xdr:cNvPr id="185" name="直線コネクタ 184"/>
        <xdr:cNvCxnSpPr/>
      </xdr:nvCxnSpPr>
      <xdr:spPr>
        <a:xfrm>
          <a:off x="2908300" y="12957846"/>
          <a:ext cx="889000" cy="9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95739</xdr:rowOff>
    </xdr:from>
    <xdr:ext cx="469744" cy="259045"/>
    <xdr:sp macro="" textlink="">
      <xdr:nvSpPr>
        <xdr:cNvPr id="187" name="テキスト ボックス 186"/>
        <xdr:cNvSpPr txBox="1"/>
      </xdr:nvSpPr>
      <xdr:spPr>
        <a:xfrm>
          <a:off x="3562428" y="132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99096</xdr:rowOff>
    </xdr:from>
    <xdr:to>
      <xdr:col>15</xdr:col>
      <xdr:colOff>50800</xdr:colOff>
      <xdr:row>76</xdr:row>
      <xdr:rowOff>77651</xdr:rowOff>
    </xdr:to>
    <xdr:cxnSp macro="">
      <xdr:nvCxnSpPr>
        <xdr:cNvPr id="188" name="直線コネクタ 187"/>
        <xdr:cNvCxnSpPr/>
      </xdr:nvCxnSpPr>
      <xdr:spPr>
        <a:xfrm flipV="1">
          <a:off x="2019300" y="12957846"/>
          <a:ext cx="889000" cy="15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0" name="テキスト ボックス 189"/>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24529</xdr:rowOff>
    </xdr:from>
    <xdr:to>
      <xdr:col>10</xdr:col>
      <xdr:colOff>114300</xdr:colOff>
      <xdr:row>76</xdr:row>
      <xdr:rowOff>77651</xdr:rowOff>
    </xdr:to>
    <xdr:cxnSp macro="">
      <xdr:nvCxnSpPr>
        <xdr:cNvPr id="191" name="直線コネクタ 190"/>
        <xdr:cNvCxnSpPr/>
      </xdr:nvCxnSpPr>
      <xdr:spPr>
        <a:xfrm>
          <a:off x="1130300" y="13054729"/>
          <a:ext cx="889000" cy="5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121211</xdr:rowOff>
    </xdr:from>
    <xdr:ext cx="469744" cy="259045"/>
    <xdr:sp macro="" textlink="">
      <xdr:nvSpPr>
        <xdr:cNvPr id="193" name="テキスト ボックス 192"/>
        <xdr:cNvSpPr txBox="1"/>
      </xdr:nvSpPr>
      <xdr:spPr>
        <a:xfrm>
          <a:off x="1784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5" name="テキスト ボックス 194"/>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53412</xdr:rowOff>
    </xdr:from>
    <xdr:to>
      <xdr:col>24</xdr:col>
      <xdr:colOff>114300</xdr:colOff>
      <xdr:row>76</xdr:row>
      <xdr:rowOff>155012</xdr:rowOff>
    </xdr:to>
    <xdr:sp macro="" textlink="">
      <xdr:nvSpPr>
        <xdr:cNvPr id="201" name="楕円 200"/>
        <xdr:cNvSpPr/>
      </xdr:nvSpPr>
      <xdr:spPr>
        <a:xfrm>
          <a:off x="4584700" y="130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76289</xdr:rowOff>
    </xdr:from>
    <xdr:ext cx="469744" cy="259045"/>
    <xdr:sp macro="" textlink="">
      <xdr:nvSpPr>
        <xdr:cNvPr id="202" name="維持補修費該当値テキスト"/>
        <xdr:cNvSpPr txBox="1"/>
      </xdr:nvSpPr>
      <xdr:spPr>
        <a:xfrm>
          <a:off x="4686300" y="129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140172</xdr:rowOff>
    </xdr:from>
    <xdr:to>
      <xdr:col>20</xdr:col>
      <xdr:colOff>38100</xdr:colOff>
      <xdr:row>76</xdr:row>
      <xdr:rowOff>70321</xdr:rowOff>
    </xdr:to>
    <xdr:sp macro="" textlink="">
      <xdr:nvSpPr>
        <xdr:cNvPr id="203" name="楕円 202"/>
        <xdr:cNvSpPr/>
      </xdr:nvSpPr>
      <xdr:spPr>
        <a:xfrm>
          <a:off x="3746500" y="129989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86849</xdr:rowOff>
    </xdr:from>
    <xdr:ext cx="469744" cy="259045"/>
    <xdr:sp macro="" textlink="">
      <xdr:nvSpPr>
        <xdr:cNvPr id="204" name="テキスト ボックス 203"/>
        <xdr:cNvSpPr txBox="1"/>
      </xdr:nvSpPr>
      <xdr:spPr>
        <a:xfrm>
          <a:off x="3562428" y="127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48296</xdr:rowOff>
    </xdr:from>
    <xdr:to>
      <xdr:col>15</xdr:col>
      <xdr:colOff>101600</xdr:colOff>
      <xdr:row>75</xdr:row>
      <xdr:rowOff>149896</xdr:rowOff>
    </xdr:to>
    <xdr:sp macro="" textlink="">
      <xdr:nvSpPr>
        <xdr:cNvPr id="205" name="楕円 204"/>
        <xdr:cNvSpPr/>
      </xdr:nvSpPr>
      <xdr:spPr>
        <a:xfrm>
          <a:off x="2857500" y="129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166423</xdr:rowOff>
    </xdr:from>
    <xdr:ext cx="469744" cy="259045"/>
    <xdr:sp macro="" textlink="">
      <xdr:nvSpPr>
        <xdr:cNvPr id="206" name="テキスト ボックス 205"/>
        <xdr:cNvSpPr txBox="1"/>
      </xdr:nvSpPr>
      <xdr:spPr>
        <a:xfrm>
          <a:off x="2673428" y="126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26851</xdr:rowOff>
    </xdr:from>
    <xdr:to>
      <xdr:col>10</xdr:col>
      <xdr:colOff>165100</xdr:colOff>
      <xdr:row>76</xdr:row>
      <xdr:rowOff>128451</xdr:rowOff>
    </xdr:to>
    <xdr:sp macro="" textlink="">
      <xdr:nvSpPr>
        <xdr:cNvPr id="207" name="楕円 206"/>
        <xdr:cNvSpPr/>
      </xdr:nvSpPr>
      <xdr:spPr>
        <a:xfrm>
          <a:off x="1968500" y="130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144978</xdr:rowOff>
    </xdr:from>
    <xdr:ext cx="469744" cy="259045"/>
    <xdr:sp macro="" textlink="">
      <xdr:nvSpPr>
        <xdr:cNvPr id="208" name="テキスト ボックス 207"/>
        <xdr:cNvSpPr txBox="1"/>
      </xdr:nvSpPr>
      <xdr:spPr>
        <a:xfrm>
          <a:off x="1784428" y="1283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145180</xdr:rowOff>
    </xdr:from>
    <xdr:to>
      <xdr:col>6</xdr:col>
      <xdr:colOff>38100</xdr:colOff>
      <xdr:row>76</xdr:row>
      <xdr:rowOff>75329</xdr:rowOff>
    </xdr:to>
    <xdr:sp macro="" textlink="">
      <xdr:nvSpPr>
        <xdr:cNvPr id="209" name="楕円 208"/>
        <xdr:cNvSpPr/>
      </xdr:nvSpPr>
      <xdr:spPr>
        <a:xfrm>
          <a:off x="1079500" y="130039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91857</xdr:rowOff>
    </xdr:from>
    <xdr:ext cx="469744" cy="259045"/>
    <xdr:sp macro="" textlink="">
      <xdr:nvSpPr>
        <xdr:cNvPr id="210" name="テキスト ボックス 209"/>
        <xdr:cNvSpPr txBox="1"/>
      </xdr:nvSpPr>
      <xdr:spPr>
        <a:xfrm>
          <a:off x="895428" y="1277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118275</xdr:rowOff>
    </xdr:from>
    <xdr:to>
      <xdr:col>24</xdr:col>
      <xdr:colOff>62865</xdr:colOff>
      <xdr:row>97</xdr:row>
      <xdr:rowOff>33210</xdr:rowOff>
    </xdr:to>
    <xdr:cxnSp macro="">
      <xdr:nvCxnSpPr>
        <xdr:cNvPr id="235" name="直線コネクタ 234"/>
        <xdr:cNvCxnSpPr/>
      </xdr:nvCxnSpPr>
      <xdr:spPr>
        <a:xfrm flipV="1">
          <a:off x="4633595" y="15548775"/>
          <a:ext cx="1270" cy="11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37037</xdr:rowOff>
    </xdr:from>
    <xdr:ext cx="534377" cy="259045"/>
    <xdr:sp macro="" textlink="">
      <xdr:nvSpPr>
        <xdr:cNvPr id="236" name="扶助費最小値テキスト"/>
        <xdr:cNvSpPr txBox="1"/>
      </xdr:nvSpPr>
      <xdr:spPr>
        <a:xfrm>
          <a:off x="4686300" y="166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33210</xdr:rowOff>
    </xdr:from>
    <xdr:to>
      <xdr:col>24</xdr:col>
      <xdr:colOff>152400</xdr:colOff>
      <xdr:row>97</xdr:row>
      <xdr:rowOff>33210</xdr:rowOff>
    </xdr:to>
    <xdr:cxnSp macro="">
      <xdr:nvCxnSpPr>
        <xdr:cNvPr id="237" name="直線コネクタ 236"/>
        <xdr:cNvCxnSpPr/>
      </xdr:nvCxnSpPr>
      <xdr:spPr>
        <a:xfrm>
          <a:off x="4546600" y="1666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64952</xdr:rowOff>
    </xdr:from>
    <xdr:ext cx="599010" cy="259045"/>
    <xdr:sp macro="" textlink="">
      <xdr:nvSpPr>
        <xdr:cNvPr id="238" name="扶助費最大値テキスト"/>
        <xdr:cNvSpPr txBox="1"/>
      </xdr:nvSpPr>
      <xdr:spPr>
        <a:xfrm>
          <a:off x="4686300" y="153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118275</xdr:rowOff>
    </xdr:from>
    <xdr:to>
      <xdr:col>24</xdr:col>
      <xdr:colOff>152400</xdr:colOff>
      <xdr:row>90</xdr:row>
      <xdr:rowOff>118275</xdr:rowOff>
    </xdr:to>
    <xdr:cxnSp macro="">
      <xdr:nvCxnSpPr>
        <xdr:cNvPr id="239" name="直線コネクタ 238"/>
        <xdr:cNvCxnSpPr/>
      </xdr:nvCxnSpPr>
      <xdr:spPr>
        <a:xfrm>
          <a:off x="4546600" y="15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86030</xdr:rowOff>
    </xdr:from>
    <xdr:to>
      <xdr:col>24</xdr:col>
      <xdr:colOff>63500</xdr:colOff>
      <xdr:row>96</xdr:row>
      <xdr:rowOff>116306</xdr:rowOff>
    </xdr:to>
    <xdr:cxnSp macro="">
      <xdr:nvCxnSpPr>
        <xdr:cNvPr id="240" name="直線コネクタ 239"/>
        <xdr:cNvCxnSpPr/>
      </xdr:nvCxnSpPr>
      <xdr:spPr>
        <a:xfrm flipV="1">
          <a:off x="3797300" y="16545230"/>
          <a:ext cx="8382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63657</xdr:rowOff>
    </xdr:from>
    <xdr:ext cx="599010" cy="259045"/>
    <xdr:sp macro="" textlink="">
      <xdr:nvSpPr>
        <xdr:cNvPr id="241" name="扶助費平均値テキスト"/>
        <xdr:cNvSpPr txBox="1"/>
      </xdr:nvSpPr>
      <xdr:spPr>
        <a:xfrm>
          <a:off x="4686300" y="16008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40780</xdr:rowOff>
    </xdr:from>
    <xdr:to>
      <xdr:col>24</xdr:col>
      <xdr:colOff>114300</xdr:colOff>
      <xdr:row>94</xdr:row>
      <xdr:rowOff>142380</xdr:rowOff>
    </xdr:to>
    <xdr:sp macro="" textlink="">
      <xdr:nvSpPr>
        <xdr:cNvPr id="242" name="フローチャート: 判断 241"/>
        <xdr:cNvSpPr/>
      </xdr:nvSpPr>
      <xdr:spPr>
        <a:xfrm>
          <a:off x="45847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116306</xdr:rowOff>
    </xdr:from>
    <xdr:to>
      <xdr:col>19</xdr:col>
      <xdr:colOff>177800</xdr:colOff>
      <xdr:row>97</xdr:row>
      <xdr:rowOff>10313</xdr:rowOff>
    </xdr:to>
    <xdr:cxnSp macro="">
      <xdr:nvCxnSpPr>
        <xdr:cNvPr id="243" name="直線コネクタ 242"/>
        <xdr:cNvCxnSpPr/>
      </xdr:nvCxnSpPr>
      <xdr:spPr>
        <a:xfrm flipV="1">
          <a:off x="2908300" y="16575506"/>
          <a:ext cx="889000" cy="6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50279</xdr:rowOff>
    </xdr:from>
    <xdr:to>
      <xdr:col>20</xdr:col>
      <xdr:colOff>38100</xdr:colOff>
      <xdr:row>94</xdr:row>
      <xdr:rowOff>151879</xdr:rowOff>
    </xdr:to>
    <xdr:sp macro="" textlink="">
      <xdr:nvSpPr>
        <xdr:cNvPr id="244" name="フローチャート: 判断 243"/>
        <xdr:cNvSpPr/>
      </xdr:nvSpPr>
      <xdr:spPr>
        <a:xfrm>
          <a:off x="3746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168406</xdr:rowOff>
    </xdr:from>
    <xdr:ext cx="599010" cy="259045"/>
    <xdr:sp macro="" textlink="">
      <xdr:nvSpPr>
        <xdr:cNvPr id="245" name="テキスト ボックス 244"/>
        <xdr:cNvSpPr txBox="1"/>
      </xdr:nvSpPr>
      <xdr:spPr>
        <a:xfrm>
          <a:off x="3497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10313</xdr:rowOff>
    </xdr:from>
    <xdr:to>
      <xdr:col>15</xdr:col>
      <xdr:colOff>50800</xdr:colOff>
      <xdr:row>97</xdr:row>
      <xdr:rowOff>64706</xdr:rowOff>
    </xdr:to>
    <xdr:cxnSp macro="">
      <xdr:nvCxnSpPr>
        <xdr:cNvPr id="246" name="直線コネクタ 245"/>
        <xdr:cNvCxnSpPr/>
      </xdr:nvCxnSpPr>
      <xdr:spPr>
        <a:xfrm flipV="1">
          <a:off x="2019300" y="16640963"/>
          <a:ext cx="889000" cy="5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104814</xdr:rowOff>
    </xdr:from>
    <xdr:to>
      <xdr:col>15</xdr:col>
      <xdr:colOff>101600</xdr:colOff>
      <xdr:row>95</xdr:row>
      <xdr:rowOff>34964</xdr:rowOff>
    </xdr:to>
    <xdr:sp macro="" textlink="">
      <xdr:nvSpPr>
        <xdr:cNvPr id="247" name="フローチャート: 判断 246"/>
        <xdr:cNvSpPr/>
      </xdr:nvSpPr>
      <xdr:spPr>
        <a:xfrm>
          <a:off x="2857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51491</xdr:rowOff>
    </xdr:from>
    <xdr:ext cx="599010" cy="259045"/>
    <xdr:sp macro="" textlink="">
      <xdr:nvSpPr>
        <xdr:cNvPr id="248" name="テキスト ボックス 247"/>
        <xdr:cNvSpPr txBox="1"/>
      </xdr:nvSpPr>
      <xdr:spPr>
        <a:xfrm>
          <a:off x="2608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64706</xdr:rowOff>
    </xdr:from>
    <xdr:to>
      <xdr:col>10</xdr:col>
      <xdr:colOff>114300</xdr:colOff>
      <xdr:row>98</xdr:row>
      <xdr:rowOff>53290</xdr:rowOff>
    </xdr:to>
    <xdr:cxnSp macro="">
      <xdr:nvCxnSpPr>
        <xdr:cNvPr id="249" name="直線コネクタ 248"/>
        <xdr:cNvCxnSpPr/>
      </xdr:nvCxnSpPr>
      <xdr:spPr>
        <a:xfrm flipV="1">
          <a:off x="1130300" y="16695356"/>
          <a:ext cx="889000" cy="16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164021</xdr:rowOff>
    </xdr:from>
    <xdr:to>
      <xdr:col>10</xdr:col>
      <xdr:colOff>165100</xdr:colOff>
      <xdr:row>95</xdr:row>
      <xdr:rowOff>94171</xdr:rowOff>
    </xdr:to>
    <xdr:sp macro="" textlink="">
      <xdr:nvSpPr>
        <xdr:cNvPr id="250" name="フローチャート: 判断 249"/>
        <xdr:cNvSpPr/>
      </xdr:nvSpPr>
      <xdr:spPr>
        <a:xfrm>
          <a:off x="1968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110698</xdr:rowOff>
    </xdr:from>
    <xdr:ext cx="599010" cy="259045"/>
    <xdr:sp macro="" textlink="">
      <xdr:nvSpPr>
        <xdr:cNvPr id="251" name="テキスト ボックス 250"/>
        <xdr:cNvSpPr txBox="1"/>
      </xdr:nvSpPr>
      <xdr:spPr>
        <a:xfrm>
          <a:off x="1719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69622</xdr:rowOff>
    </xdr:from>
    <xdr:to>
      <xdr:col>6</xdr:col>
      <xdr:colOff>38100</xdr:colOff>
      <xdr:row>95</xdr:row>
      <xdr:rowOff>171222</xdr:rowOff>
    </xdr:to>
    <xdr:sp macro="" textlink="">
      <xdr:nvSpPr>
        <xdr:cNvPr id="252" name="フローチャート: 判断 251"/>
        <xdr:cNvSpPr/>
      </xdr:nvSpPr>
      <xdr:spPr>
        <a:xfrm>
          <a:off x="1079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16299</xdr:rowOff>
    </xdr:from>
    <xdr:ext cx="599010" cy="259045"/>
    <xdr:sp macro="" textlink="">
      <xdr:nvSpPr>
        <xdr:cNvPr id="253" name="テキスト ボックス 252"/>
        <xdr:cNvSpPr txBox="1"/>
      </xdr:nvSpPr>
      <xdr:spPr>
        <a:xfrm>
          <a:off x="830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35230</xdr:rowOff>
    </xdr:from>
    <xdr:to>
      <xdr:col>24</xdr:col>
      <xdr:colOff>114300</xdr:colOff>
      <xdr:row>96</xdr:row>
      <xdr:rowOff>136830</xdr:rowOff>
    </xdr:to>
    <xdr:sp macro="" textlink="">
      <xdr:nvSpPr>
        <xdr:cNvPr id="259" name="楕円 258"/>
        <xdr:cNvSpPr/>
      </xdr:nvSpPr>
      <xdr:spPr>
        <a:xfrm>
          <a:off x="4584700" y="164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121607</xdr:rowOff>
    </xdr:from>
    <xdr:ext cx="534377" cy="259045"/>
    <xdr:sp macro="" textlink="">
      <xdr:nvSpPr>
        <xdr:cNvPr id="260" name="扶助費該当値テキスト"/>
        <xdr:cNvSpPr txBox="1"/>
      </xdr:nvSpPr>
      <xdr:spPr>
        <a:xfrm>
          <a:off x="4686300" y="164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65506</xdr:rowOff>
    </xdr:from>
    <xdr:to>
      <xdr:col>20</xdr:col>
      <xdr:colOff>38100</xdr:colOff>
      <xdr:row>96</xdr:row>
      <xdr:rowOff>167106</xdr:rowOff>
    </xdr:to>
    <xdr:sp macro="" textlink="">
      <xdr:nvSpPr>
        <xdr:cNvPr id="261" name="楕円 260"/>
        <xdr:cNvSpPr/>
      </xdr:nvSpPr>
      <xdr:spPr>
        <a:xfrm>
          <a:off x="3746500" y="165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158233</xdr:rowOff>
    </xdr:from>
    <xdr:ext cx="534377" cy="259045"/>
    <xdr:sp macro="" textlink="">
      <xdr:nvSpPr>
        <xdr:cNvPr id="262" name="テキスト ボックス 261"/>
        <xdr:cNvSpPr txBox="1"/>
      </xdr:nvSpPr>
      <xdr:spPr>
        <a:xfrm>
          <a:off x="3530111" y="166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130963</xdr:rowOff>
    </xdr:from>
    <xdr:to>
      <xdr:col>15</xdr:col>
      <xdr:colOff>101600</xdr:colOff>
      <xdr:row>97</xdr:row>
      <xdr:rowOff>61113</xdr:rowOff>
    </xdr:to>
    <xdr:sp macro="" textlink="">
      <xdr:nvSpPr>
        <xdr:cNvPr id="263" name="楕円 262"/>
        <xdr:cNvSpPr/>
      </xdr:nvSpPr>
      <xdr:spPr>
        <a:xfrm>
          <a:off x="2857500" y="16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52240</xdr:rowOff>
    </xdr:from>
    <xdr:ext cx="534377" cy="259045"/>
    <xdr:sp macro="" textlink="">
      <xdr:nvSpPr>
        <xdr:cNvPr id="264" name="テキスト ボックス 263"/>
        <xdr:cNvSpPr txBox="1"/>
      </xdr:nvSpPr>
      <xdr:spPr>
        <a:xfrm>
          <a:off x="2641111" y="16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13906</xdr:rowOff>
    </xdr:from>
    <xdr:to>
      <xdr:col>10</xdr:col>
      <xdr:colOff>165100</xdr:colOff>
      <xdr:row>97</xdr:row>
      <xdr:rowOff>115506</xdr:rowOff>
    </xdr:to>
    <xdr:sp macro="" textlink="">
      <xdr:nvSpPr>
        <xdr:cNvPr id="265" name="楕円 264"/>
        <xdr:cNvSpPr/>
      </xdr:nvSpPr>
      <xdr:spPr>
        <a:xfrm>
          <a:off x="1968500" y="166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106633</xdr:rowOff>
    </xdr:from>
    <xdr:ext cx="534377" cy="259045"/>
    <xdr:sp macro="" textlink="">
      <xdr:nvSpPr>
        <xdr:cNvPr id="266" name="テキスト ボックス 265"/>
        <xdr:cNvSpPr txBox="1"/>
      </xdr:nvSpPr>
      <xdr:spPr>
        <a:xfrm>
          <a:off x="1752111" y="1673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2490</xdr:rowOff>
    </xdr:from>
    <xdr:to>
      <xdr:col>6</xdr:col>
      <xdr:colOff>38100</xdr:colOff>
      <xdr:row>98</xdr:row>
      <xdr:rowOff>104090</xdr:rowOff>
    </xdr:to>
    <xdr:sp macro="" textlink="">
      <xdr:nvSpPr>
        <xdr:cNvPr id="267" name="楕円 266"/>
        <xdr:cNvSpPr/>
      </xdr:nvSpPr>
      <xdr:spPr>
        <a:xfrm>
          <a:off x="1079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95217</xdr:rowOff>
    </xdr:from>
    <xdr:ext cx="534377" cy="259045"/>
    <xdr:sp macro="" textlink="">
      <xdr:nvSpPr>
        <xdr:cNvPr id="268" name="テキスト ボックス 267"/>
        <xdr:cNvSpPr txBox="1"/>
      </xdr:nvSpPr>
      <xdr:spPr>
        <a:xfrm>
          <a:off x="863111" y="168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9" name="テキスト ボックス 28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5" name="直線コネクタ 294"/>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6"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7" name="直線コネクタ 296"/>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298"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299" name="直線コネクタ 298"/>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31474</xdr:rowOff>
    </xdr:from>
    <xdr:to>
      <xdr:col>55</xdr:col>
      <xdr:colOff>0</xdr:colOff>
      <xdr:row>33</xdr:row>
      <xdr:rowOff>122587</xdr:rowOff>
    </xdr:to>
    <xdr:cxnSp macro="">
      <xdr:nvCxnSpPr>
        <xdr:cNvPr id="300" name="直線コネクタ 299"/>
        <xdr:cNvCxnSpPr/>
      </xdr:nvCxnSpPr>
      <xdr:spPr>
        <a:xfrm>
          <a:off x="9639300" y="5689324"/>
          <a:ext cx="8382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17753</xdr:rowOff>
    </xdr:from>
    <xdr:ext cx="534377" cy="259045"/>
    <xdr:sp macro="" textlink="">
      <xdr:nvSpPr>
        <xdr:cNvPr id="301" name="補助費等平均値テキスト"/>
        <xdr:cNvSpPr txBox="1"/>
      </xdr:nvSpPr>
      <xdr:spPr>
        <a:xfrm>
          <a:off x="10528300" y="6361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2" name="フローチャート: 判断 301"/>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36406</xdr:rowOff>
    </xdr:from>
    <xdr:to>
      <xdr:col>50</xdr:col>
      <xdr:colOff>114300</xdr:colOff>
      <xdr:row>33</xdr:row>
      <xdr:rowOff>31474</xdr:rowOff>
    </xdr:to>
    <xdr:cxnSp macro="">
      <xdr:nvCxnSpPr>
        <xdr:cNvPr id="303" name="直線コネクタ 302"/>
        <xdr:cNvCxnSpPr/>
      </xdr:nvCxnSpPr>
      <xdr:spPr>
        <a:xfrm>
          <a:off x="8750300" y="5522806"/>
          <a:ext cx="889000" cy="16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4" name="フローチャート: 判断 303"/>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1098</xdr:rowOff>
    </xdr:from>
    <xdr:ext cx="534377" cy="259045"/>
    <xdr:sp macro="" textlink="">
      <xdr:nvSpPr>
        <xdr:cNvPr id="305" name="テキスト ボックス 304"/>
        <xdr:cNvSpPr txBox="1"/>
      </xdr:nvSpPr>
      <xdr:spPr>
        <a:xfrm>
          <a:off x="9372111" y="65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36406</xdr:rowOff>
    </xdr:from>
    <xdr:to>
      <xdr:col>45</xdr:col>
      <xdr:colOff>177800</xdr:colOff>
      <xdr:row>32</xdr:row>
      <xdr:rowOff>39344</xdr:rowOff>
    </xdr:to>
    <xdr:cxnSp macro="">
      <xdr:nvCxnSpPr>
        <xdr:cNvPr id="306" name="直線コネクタ 305"/>
        <xdr:cNvCxnSpPr/>
      </xdr:nvCxnSpPr>
      <xdr:spPr>
        <a:xfrm flipV="1">
          <a:off x="7861300" y="5522806"/>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7" name="フローチャート: 判断 306"/>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24056</xdr:rowOff>
    </xdr:from>
    <xdr:ext cx="534377" cy="259045"/>
    <xdr:sp macro="" textlink="">
      <xdr:nvSpPr>
        <xdr:cNvPr id="308" name="テキスト ボックス 307"/>
        <xdr:cNvSpPr txBox="1"/>
      </xdr:nvSpPr>
      <xdr:spPr>
        <a:xfrm>
          <a:off x="8483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102210</xdr:rowOff>
    </xdr:from>
    <xdr:to>
      <xdr:col>41</xdr:col>
      <xdr:colOff>50800</xdr:colOff>
      <xdr:row>32</xdr:row>
      <xdr:rowOff>39344</xdr:rowOff>
    </xdr:to>
    <xdr:cxnSp macro="">
      <xdr:nvCxnSpPr>
        <xdr:cNvPr id="309" name="直線コネクタ 308"/>
        <xdr:cNvCxnSpPr/>
      </xdr:nvCxnSpPr>
      <xdr:spPr>
        <a:xfrm>
          <a:off x="6972300" y="5074260"/>
          <a:ext cx="889000" cy="4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0" name="フローチャート: 判断 309"/>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170393</xdr:rowOff>
    </xdr:from>
    <xdr:ext cx="534377" cy="259045"/>
    <xdr:sp macro="" textlink="">
      <xdr:nvSpPr>
        <xdr:cNvPr id="311" name="テキスト ボックス 310"/>
        <xdr:cNvSpPr txBox="1"/>
      </xdr:nvSpPr>
      <xdr:spPr>
        <a:xfrm>
          <a:off x="7594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2" name="フローチャート: 判断 311"/>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72748</xdr:rowOff>
    </xdr:from>
    <xdr:ext cx="534377" cy="259045"/>
    <xdr:sp macro="" textlink="">
      <xdr:nvSpPr>
        <xdr:cNvPr id="313" name="テキスト ボックス 312"/>
        <xdr:cNvSpPr txBox="1"/>
      </xdr:nvSpPr>
      <xdr:spPr>
        <a:xfrm>
          <a:off x="6705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71787</xdr:rowOff>
    </xdr:from>
    <xdr:to>
      <xdr:col>55</xdr:col>
      <xdr:colOff>50800</xdr:colOff>
      <xdr:row>34</xdr:row>
      <xdr:rowOff>1937</xdr:rowOff>
    </xdr:to>
    <xdr:sp macro="" textlink="">
      <xdr:nvSpPr>
        <xdr:cNvPr id="319" name="楕円 318"/>
        <xdr:cNvSpPr/>
      </xdr:nvSpPr>
      <xdr:spPr>
        <a:xfrm>
          <a:off x="10426700" y="57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94664</xdr:rowOff>
    </xdr:from>
    <xdr:ext cx="534377" cy="259045"/>
    <xdr:sp macro="" textlink="">
      <xdr:nvSpPr>
        <xdr:cNvPr id="320" name="補助費等該当値テキスト"/>
        <xdr:cNvSpPr txBox="1"/>
      </xdr:nvSpPr>
      <xdr:spPr>
        <a:xfrm>
          <a:off x="10528300" y="55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152124</xdr:rowOff>
    </xdr:from>
    <xdr:to>
      <xdr:col>50</xdr:col>
      <xdr:colOff>165100</xdr:colOff>
      <xdr:row>33</xdr:row>
      <xdr:rowOff>82274</xdr:rowOff>
    </xdr:to>
    <xdr:sp macro="" textlink="">
      <xdr:nvSpPr>
        <xdr:cNvPr id="321" name="楕円 320"/>
        <xdr:cNvSpPr/>
      </xdr:nvSpPr>
      <xdr:spPr>
        <a:xfrm>
          <a:off x="9588500" y="56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98801</xdr:rowOff>
    </xdr:from>
    <xdr:ext cx="534377" cy="259045"/>
    <xdr:sp macro="" textlink="">
      <xdr:nvSpPr>
        <xdr:cNvPr id="322" name="テキスト ボックス 321"/>
        <xdr:cNvSpPr txBox="1"/>
      </xdr:nvSpPr>
      <xdr:spPr>
        <a:xfrm>
          <a:off x="9372111" y="54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157056</xdr:rowOff>
    </xdr:from>
    <xdr:to>
      <xdr:col>46</xdr:col>
      <xdr:colOff>38100</xdr:colOff>
      <xdr:row>32</xdr:row>
      <xdr:rowOff>87206</xdr:rowOff>
    </xdr:to>
    <xdr:sp macro="" textlink="">
      <xdr:nvSpPr>
        <xdr:cNvPr id="323" name="楕円 322"/>
        <xdr:cNvSpPr/>
      </xdr:nvSpPr>
      <xdr:spPr>
        <a:xfrm>
          <a:off x="8699500" y="54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103733</xdr:rowOff>
    </xdr:from>
    <xdr:ext cx="534377" cy="259045"/>
    <xdr:sp macro="" textlink="">
      <xdr:nvSpPr>
        <xdr:cNvPr id="324" name="テキスト ボックス 323"/>
        <xdr:cNvSpPr txBox="1"/>
      </xdr:nvSpPr>
      <xdr:spPr>
        <a:xfrm>
          <a:off x="8483111" y="52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159994</xdr:rowOff>
    </xdr:from>
    <xdr:to>
      <xdr:col>41</xdr:col>
      <xdr:colOff>101600</xdr:colOff>
      <xdr:row>32</xdr:row>
      <xdr:rowOff>90144</xdr:rowOff>
    </xdr:to>
    <xdr:sp macro="" textlink="">
      <xdr:nvSpPr>
        <xdr:cNvPr id="325" name="楕円 324"/>
        <xdr:cNvSpPr/>
      </xdr:nvSpPr>
      <xdr:spPr>
        <a:xfrm>
          <a:off x="7810500" y="54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106671</xdr:rowOff>
    </xdr:from>
    <xdr:ext cx="534377" cy="259045"/>
    <xdr:sp macro="" textlink="">
      <xdr:nvSpPr>
        <xdr:cNvPr id="326" name="テキスト ボックス 325"/>
        <xdr:cNvSpPr txBox="1"/>
      </xdr:nvSpPr>
      <xdr:spPr>
        <a:xfrm>
          <a:off x="7594111" y="52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51410</xdr:rowOff>
    </xdr:from>
    <xdr:to>
      <xdr:col>36</xdr:col>
      <xdr:colOff>165100</xdr:colOff>
      <xdr:row>29</xdr:row>
      <xdr:rowOff>153010</xdr:rowOff>
    </xdr:to>
    <xdr:sp macro="" textlink="">
      <xdr:nvSpPr>
        <xdr:cNvPr id="327" name="楕円 326"/>
        <xdr:cNvSpPr/>
      </xdr:nvSpPr>
      <xdr:spPr>
        <a:xfrm>
          <a:off x="6921500" y="50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27</xdr:row>
      <xdr:rowOff>169537</xdr:rowOff>
    </xdr:from>
    <xdr:ext cx="534377" cy="259045"/>
    <xdr:sp macro="" textlink="">
      <xdr:nvSpPr>
        <xdr:cNvPr id="328" name="テキスト ボックス 327"/>
        <xdr:cNvSpPr txBox="1"/>
      </xdr:nvSpPr>
      <xdr:spPr>
        <a:xfrm>
          <a:off x="6705111" y="479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8" name="テキスト ボックス 34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160483</xdr:rowOff>
    </xdr:from>
    <xdr:to>
      <xdr:col>54</xdr:col>
      <xdr:colOff>189865</xdr:colOff>
      <xdr:row>58</xdr:row>
      <xdr:rowOff>101008</xdr:rowOff>
    </xdr:to>
    <xdr:cxnSp macro="">
      <xdr:nvCxnSpPr>
        <xdr:cNvPr id="354" name="直線コネクタ 353"/>
        <xdr:cNvCxnSpPr/>
      </xdr:nvCxnSpPr>
      <xdr:spPr>
        <a:xfrm flipV="1">
          <a:off x="10475595" y="8904433"/>
          <a:ext cx="1270" cy="114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104835</xdr:rowOff>
    </xdr:from>
    <xdr:ext cx="534377" cy="259045"/>
    <xdr:sp macro="" textlink="">
      <xdr:nvSpPr>
        <xdr:cNvPr id="355" name="普通建設事業費最小値テキスト"/>
        <xdr:cNvSpPr txBox="1"/>
      </xdr:nvSpPr>
      <xdr:spPr>
        <a:xfrm>
          <a:off x="10528300" y="1004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101008</xdr:rowOff>
    </xdr:from>
    <xdr:to>
      <xdr:col>55</xdr:col>
      <xdr:colOff>88900</xdr:colOff>
      <xdr:row>58</xdr:row>
      <xdr:rowOff>101008</xdr:rowOff>
    </xdr:to>
    <xdr:cxnSp macro="">
      <xdr:nvCxnSpPr>
        <xdr:cNvPr id="356" name="直線コネクタ 355"/>
        <xdr:cNvCxnSpPr/>
      </xdr:nvCxnSpPr>
      <xdr:spPr>
        <a:xfrm>
          <a:off x="10388600" y="100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107160</xdr:rowOff>
    </xdr:from>
    <xdr:ext cx="599010" cy="259045"/>
    <xdr:sp macro="" textlink="">
      <xdr:nvSpPr>
        <xdr:cNvPr id="357" name="普通建設事業費最大値テキスト"/>
        <xdr:cNvSpPr txBox="1"/>
      </xdr:nvSpPr>
      <xdr:spPr>
        <a:xfrm>
          <a:off x="10528300" y="867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160483</xdr:rowOff>
    </xdr:from>
    <xdr:to>
      <xdr:col>55</xdr:col>
      <xdr:colOff>88900</xdr:colOff>
      <xdr:row>51</xdr:row>
      <xdr:rowOff>160483</xdr:rowOff>
    </xdr:to>
    <xdr:cxnSp macro="">
      <xdr:nvCxnSpPr>
        <xdr:cNvPr id="358" name="直線コネクタ 357"/>
        <xdr:cNvCxnSpPr/>
      </xdr:nvCxnSpPr>
      <xdr:spPr>
        <a:xfrm>
          <a:off x="10388600" y="8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49299</xdr:rowOff>
    </xdr:from>
    <xdr:to>
      <xdr:col>55</xdr:col>
      <xdr:colOff>0</xdr:colOff>
      <xdr:row>55</xdr:row>
      <xdr:rowOff>105841</xdr:rowOff>
    </xdr:to>
    <xdr:cxnSp macro="">
      <xdr:nvCxnSpPr>
        <xdr:cNvPr id="359" name="直線コネクタ 358"/>
        <xdr:cNvCxnSpPr/>
      </xdr:nvCxnSpPr>
      <xdr:spPr>
        <a:xfrm>
          <a:off x="9639300" y="9136149"/>
          <a:ext cx="838200" cy="3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44166</xdr:rowOff>
    </xdr:from>
    <xdr:ext cx="534377" cy="259045"/>
    <xdr:sp macro="" textlink="">
      <xdr:nvSpPr>
        <xdr:cNvPr id="360" name="普通建設事業費平均値テキスト"/>
        <xdr:cNvSpPr txBox="1"/>
      </xdr:nvSpPr>
      <xdr:spPr>
        <a:xfrm>
          <a:off x="10528300" y="981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65739</xdr:rowOff>
    </xdr:from>
    <xdr:to>
      <xdr:col>55</xdr:col>
      <xdr:colOff>50800</xdr:colOff>
      <xdr:row>57</xdr:row>
      <xdr:rowOff>167339</xdr:rowOff>
    </xdr:to>
    <xdr:sp macro="" textlink="">
      <xdr:nvSpPr>
        <xdr:cNvPr id="361" name="フローチャート: 判断 360"/>
        <xdr:cNvSpPr/>
      </xdr:nvSpPr>
      <xdr:spPr>
        <a:xfrm>
          <a:off x="10426700" y="983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13702</xdr:rowOff>
    </xdr:from>
    <xdr:to>
      <xdr:col>50</xdr:col>
      <xdr:colOff>114300</xdr:colOff>
      <xdr:row>53</xdr:row>
      <xdr:rowOff>49299</xdr:rowOff>
    </xdr:to>
    <xdr:cxnSp macro="">
      <xdr:nvCxnSpPr>
        <xdr:cNvPr id="362" name="直線コネクタ 361"/>
        <xdr:cNvCxnSpPr/>
      </xdr:nvCxnSpPr>
      <xdr:spPr>
        <a:xfrm>
          <a:off x="8750300" y="8757652"/>
          <a:ext cx="889000" cy="37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86052</xdr:rowOff>
    </xdr:from>
    <xdr:to>
      <xdr:col>50</xdr:col>
      <xdr:colOff>165100</xdr:colOff>
      <xdr:row>58</xdr:row>
      <xdr:rowOff>16202</xdr:rowOff>
    </xdr:to>
    <xdr:sp macro="" textlink="">
      <xdr:nvSpPr>
        <xdr:cNvPr id="363" name="フローチャート: 判断 362"/>
        <xdr:cNvSpPr/>
      </xdr:nvSpPr>
      <xdr:spPr>
        <a:xfrm>
          <a:off x="9588500" y="985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7329</xdr:rowOff>
    </xdr:from>
    <xdr:ext cx="534377" cy="259045"/>
    <xdr:sp macro="" textlink="">
      <xdr:nvSpPr>
        <xdr:cNvPr id="364" name="テキスト ボックス 363"/>
        <xdr:cNvSpPr txBox="1"/>
      </xdr:nvSpPr>
      <xdr:spPr>
        <a:xfrm>
          <a:off x="9372111" y="995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13702</xdr:rowOff>
    </xdr:from>
    <xdr:to>
      <xdr:col>45</xdr:col>
      <xdr:colOff>177800</xdr:colOff>
      <xdr:row>53</xdr:row>
      <xdr:rowOff>69716</xdr:rowOff>
    </xdr:to>
    <xdr:cxnSp macro="">
      <xdr:nvCxnSpPr>
        <xdr:cNvPr id="365" name="直線コネクタ 364"/>
        <xdr:cNvCxnSpPr/>
      </xdr:nvCxnSpPr>
      <xdr:spPr>
        <a:xfrm flipV="1">
          <a:off x="7861300" y="8757652"/>
          <a:ext cx="889000" cy="39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54186</xdr:rowOff>
    </xdr:from>
    <xdr:to>
      <xdr:col>46</xdr:col>
      <xdr:colOff>38100</xdr:colOff>
      <xdr:row>57</xdr:row>
      <xdr:rowOff>155786</xdr:rowOff>
    </xdr:to>
    <xdr:sp macro="" textlink="">
      <xdr:nvSpPr>
        <xdr:cNvPr id="366" name="フローチャート: 判断 365"/>
        <xdr:cNvSpPr/>
      </xdr:nvSpPr>
      <xdr:spPr>
        <a:xfrm>
          <a:off x="86995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146913</xdr:rowOff>
    </xdr:from>
    <xdr:ext cx="534377" cy="259045"/>
    <xdr:sp macro="" textlink="">
      <xdr:nvSpPr>
        <xdr:cNvPr id="367" name="テキスト ボックス 366"/>
        <xdr:cNvSpPr txBox="1"/>
      </xdr:nvSpPr>
      <xdr:spPr>
        <a:xfrm>
          <a:off x="8483111" y="99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69716</xdr:rowOff>
    </xdr:from>
    <xdr:to>
      <xdr:col>41</xdr:col>
      <xdr:colOff>50800</xdr:colOff>
      <xdr:row>54</xdr:row>
      <xdr:rowOff>10332</xdr:rowOff>
    </xdr:to>
    <xdr:cxnSp macro="">
      <xdr:nvCxnSpPr>
        <xdr:cNvPr id="368" name="直線コネクタ 367"/>
        <xdr:cNvCxnSpPr/>
      </xdr:nvCxnSpPr>
      <xdr:spPr>
        <a:xfrm flipV="1">
          <a:off x="6972300" y="9156566"/>
          <a:ext cx="889000" cy="1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105078</xdr:rowOff>
    </xdr:from>
    <xdr:to>
      <xdr:col>41</xdr:col>
      <xdr:colOff>101600</xdr:colOff>
      <xdr:row>58</xdr:row>
      <xdr:rowOff>35228</xdr:rowOff>
    </xdr:to>
    <xdr:sp macro="" textlink="">
      <xdr:nvSpPr>
        <xdr:cNvPr id="369" name="フローチャート: 判断 368"/>
        <xdr:cNvSpPr/>
      </xdr:nvSpPr>
      <xdr:spPr>
        <a:xfrm>
          <a:off x="7810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26355</xdr:rowOff>
    </xdr:from>
    <xdr:ext cx="534377" cy="259045"/>
    <xdr:sp macro="" textlink="">
      <xdr:nvSpPr>
        <xdr:cNvPr id="370" name="テキスト ボックス 369"/>
        <xdr:cNvSpPr txBox="1"/>
      </xdr:nvSpPr>
      <xdr:spPr>
        <a:xfrm>
          <a:off x="7594111" y="997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83583</xdr:rowOff>
    </xdr:from>
    <xdr:to>
      <xdr:col>36</xdr:col>
      <xdr:colOff>165100</xdr:colOff>
      <xdr:row>58</xdr:row>
      <xdr:rowOff>13733</xdr:rowOff>
    </xdr:to>
    <xdr:sp macro="" textlink="">
      <xdr:nvSpPr>
        <xdr:cNvPr id="371" name="フローチャート: 判断 370"/>
        <xdr:cNvSpPr/>
      </xdr:nvSpPr>
      <xdr:spPr>
        <a:xfrm>
          <a:off x="6921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4860</xdr:rowOff>
    </xdr:from>
    <xdr:ext cx="534377" cy="259045"/>
    <xdr:sp macro="" textlink="">
      <xdr:nvSpPr>
        <xdr:cNvPr id="372" name="テキスト ボックス 371"/>
        <xdr:cNvSpPr txBox="1"/>
      </xdr:nvSpPr>
      <xdr:spPr>
        <a:xfrm>
          <a:off x="6705111" y="994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55041</xdr:rowOff>
    </xdr:from>
    <xdr:to>
      <xdr:col>55</xdr:col>
      <xdr:colOff>50800</xdr:colOff>
      <xdr:row>55</xdr:row>
      <xdr:rowOff>156641</xdr:rowOff>
    </xdr:to>
    <xdr:sp macro="" textlink="">
      <xdr:nvSpPr>
        <xdr:cNvPr id="378" name="楕円 377"/>
        <xdr:cNvSpPr/>
      </xdr:nvSpPr>
      <xdr:spPr>
        <a:xfrm>
          <a:off x="10426700" y="94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77918</xdr:rowOff>
    </xdr:from>
    <xdr:ext cx="599010" cy="259045"/>
    <xdr:sp macro="" textlink="">
      <xdr:nvSpPr>
        <xdr:cNvPr id="379" name="普通建設事業費該当値テキスト"/>
        <xdr:cNvSpPr txBox="1"/>
      </xdr:nvSpPr>
      <xdr:spPr>
        <a:xfrm>
          <a:off x="10528300" y="933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169949</xdr:rowOff>
    </xdr:from>
    <xdr:to>
      <xdr:col>50</xdr:col>
      <xdr:colOff>165100</xdr:colOff>
      <xdr:row>53</xdr:row>
      <xdr:rowOff>100099</xdr:rowOff>
    </xdr:to>
    <xdr:sp macro="" textlink="">
      <xdr:nvSpPr>
        <xdr:cNvPr id="380" name="楕円 379"/>
        <xdr:cNvSpPr/>
      </xdr:nvSpPr>
      <xdr:spPr>
        <a:xfrm>
          <a:off x="9588500" y="90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116626</xdr:rowOff>
    </xdr:from>
    <xdr:ext cx="599010" cy="259045"/>
    <xdr:sp macro="" textlink="">
      <xdr:nvSpPr>
        <xdr:cNvPr id="381" name="テキスト ボックス 380"/>
        <xdr:cNvSpPr txBox="1"/>
      </xdr:nvSpPr>
      <xdr:spPr>
        <a:xfrm>
          <a:off x="9339795" y="886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134352</xdr:rowOff>
    </xdr:from>
    <xdr:to>
      <xdr:col>46</xdr:col>
      <xdr:colOff>38100</xdr:colOff>
      <xdr:row>51</xdr:row>
      <xdr:rowOff>64502</xdr:rowOff>
    </xdr:to>
    <xdr:sp macro="" textlink="">
      <xdr:nvSpPr>
        <xdr:cNvPr id="382" name="楕円 381"/>
        <xdr:cNvSpPr/>
      </xdr:nvSpPr>
      <xdr:spPr>
        <a:xfrm>
          <a:off x="8699500" y="87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81029</xdr:rowOff>
    </xdr:from>
    <xdr:ext cx="599010" cy="259045"/>
    <xdr:sp macro="" textlink="">
      <xdr:nvSpPr>
        <xdr:cNvPr id="383" name="テキスト ボックス 382"/>
        <xdr:cNvSpPr txBox="1"/>
      </xdr:nvSpPr>
      <xdr:spPr>
        <a:xfrm>
          <a:off x="8450795" y="848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18916</xdr:rowOff>
    </xdr:from>
    <xdr:to>
      <xdr:col>41</xdr:col>
      <xdr:colOff>101600</xdr:colOff>
      <xdr:row>53</xdr:row>
      <xdr:rowOff>120516</xdr:rowOff>
    </xdr:to>
    <xdr:sp macro="" textlink="">
      <xdr:nvSpPr>
        <xdr:cNvPr id="384" name="楕円 383"/>
        <xdr:cNvSpPr/>
      </xdr:nvSpPr>
      <xdr:spPr>
        <a:xfrm>
          <a:off x="7810500" y="910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137043</xdr:rowOff>
    </xdr:from>
    <xdr:ext cx="599010" cy="259045"/>
    <xdr:sp macro="" textlink="">
      <xdr:nvSpPr>
        <xdr:cNvPr id="385" name="テキスト ボックス 384"/>
        <xdr:cNvSpPr txBox="1"/>
      </xdr:nvSpPr>
      <xdr:spPr>
        <a:xfrm>
          <a:off x="7561795" y="888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130982</xdr:rowOff>
    </xdr:from>
    <xdr:to>
      <xdr:col>36</xdr:col>
      <xdr:colOff>165100</xdr:colOff>
      <xdr:row>54</xdr:row>
      <xdr:rowOff>61132</xdr:rowOff>
    </xdr:to>
    <xdr:sp macro="" textlink="">
      <xdr:nvSpPr>
        <xdr:cNvPr id="386" name="楕円 385"/>
        <xdr:cNvSpPr/>
      </xdr:nvSpPr>
      <xdr:spPr>
        <a:xfrm>
          <a:off x="6921500" y="92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77659</xdr:rowOff>
    </xdr:from>
    <xdr:ext cx="599010" cy="259045"/>
    <xdr:sp macro="" textlink="">
      <xdr:nvSpPr>
        <xdr:cNvPr id="387" name="テキスト ボックス 386"/>
        <xdr:cNvSpPr txBox="1"/>
      </xdr:nvSpPr>
      <xdr:spPr>
        <a:xfrm>
          <a:off x="6672795" y="899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9" name="直線コネクタ 408"/>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0"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1" name="直線コネクタ 410"/>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2"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3" name="直線コネクタ 412"/>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143587</xdr:rowOff>
    </xdr:from>
    <xdr:to>
      <xdr:col>55</xdr:col>
      <xdr:colOff>0</xdr:colOff>
      <xdr:row>76</xdr:row>
      <xdr:rowOff>5511</xdr:rowOff>
    </xdr:to>
    <xdr:cxnSp macro="">
      <xdr:nvCxnSpPr>
        <xdr:cNvPr id="414" name="直線コネクタ 413"/>
        <xdr:cNvCxnSpPr/>
      </xdr:nvCxnSpPr>
      <xdr:spPr>
        <a:xfrm flipV="1">
          <a:off x="9639300" y="13002337"/>
          <a:ext cx="8382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5" name="普通建設事業費 （ うち新規整備　）平均値テキスト"/>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6" name="フローチャート: 判断 415"/>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140386</xdr:rowOff>
    </xdr:from>
    <xdr:to>
      <xdr:col>50</xdr:col>
      <xdr:colOff>114300</xdr:colOff>
      <xdr:row>76</xdr:row>
      <xdr:rowOff>5511</xdr:rowOff>
    </xdr:to>
    <xdr:cxnSp macro="">
      <xdr:nvCxnSpPr>
        <xdr:cNvPr id="417" name="直線コネクタ 416"/>
        <xdr:cNvCxnSpPr/>
      </xdr:nvCxnSpPr>
      <xdr:spPr>
        <a:xfrm>
          <a:off x="8750300" y="12484786"/>
          <a:ext cx="889000" cy="55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8" name="フローチャート: 判断 417"/>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44421</xdr:rowOff>
    </xdr:from>
    <xdr:ext cx="469744" cy="259045"/>
    <xdr:sp macro="" textlink="">
      <xdr:nvSpPr>
        <xdr:cNvPr id="419" name="テキスト ボックス 418"/>
        <xdr:cNvSpPr txBox="1"/>
      </xdr:nvSpPr>
      <xdr:spPr>
        <a:xfrm>
          <a:off x="9404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11272</xdr:rowOff>
    </xdr:from>
    <xdr:to>
      <xdr:col>45</xdr:col>
      <xdr:colOff>177800</xdr:colOff>
      <xdr:row>72</xdr:row>
      <xdr:rowOff>140386</xdr:rowOff>
    </xdr:to>
    <xdr:cxnSp macro="">
      <xdr:nvCxnSpPr>
        <xdr:cNvPr id="420" name="直線コネクタ 419"/>
        <xdr:cNvCxnSpPr/>
      </xdr:nvCxnSpPr>
      <xdr:spPr>
        <a:xfrm>
          <a:off x="7861300" y="12012772"/>
          <a:ext cx="889000" cy="47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1" name="フローチャート: 判断 420"/>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2" name="テキスト ボックス 421"/>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11272</xdr:rowOff>
    </xdr:from>
    <xdr:to>
      <xdr:col>41</xdr:col>
      <xdr:colOff>50800</xdr:colOff>
      <xdr:row>73</xdr:row>
      <xdr:rowOff>75006</xdr:rowOff>
    </xdr:to>
    <xdr:cxnSp macro="">
      <xdr:nvCxnSpPr>
        <xdr:cNvPr id="423" name="直線コネクタ 422"/>
        <xdr:cNvCxnSpPr/>
      </xdr:nvCxnSpPr>
      <xdr:spPr>
        <a:xfrm flipV="1">
          <a:off x="6972300" y="12012772"/>
          <a:ext cx="889000" cy="5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5" name="テキスト ボックス 424"/>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6" name="フローチャート: 判断 425"/>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7" name="テキスト ボックス 426"/>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92787</xdr:rowOff>
    </xdr:from>
    <xdr:to>
      <xdr:col>55</xdr:col>
      <xdr:colOff>50800</xdr:colOff>
      <xdr:row>76</xdr:row>
      <xdr:rowOff>22937</xdr:rowOff>
    </xdr:to>
    <xdr:sp macro="" textlink="">
      <xdr:nvSpPr>
        <xdr:cNvPr id="433" name="楕円 432"/>
        <xdr:cNvSpPr/>
      </xdr:nvSpPr>
      <xdr:spPr>
        <a:xfrm>
          <a:off x="10426700" y="129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115664</xdr:rowOff>
    </xdr:from>
    <xdr:ext cx="534377" cy="259045"/>
    <xdr:sp macro="" textlink="">
      <xdr:nvSpPr>
        <xdr:cNvPr id="434" name="普通建設事業費 （ うち新規整備　）該当値テキスト"/>
        <xdr:cNvSpPr txBox="1"/>
      </xdr:nvSpPr>
      <xdr:spPr>
        <a:xfrm>
          <a:off x="10528300" y="128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126162</xdr:rowOff>
    </xdr:from>
    <xdr:to>
      <xdr:col>50</xdr:col>
      <xdr:colOff>165100</xdr:colOff>
      <xdr:row>76</xdr:row>
      <xdr:rowOff>56313</xdr:rowOff>
    </xdr:to>
    <xdr:sp macro="" textlink="">
      <xdr:nvSpPr>
        <xdr:cNvPr id="435" name="楕円 434"/>
        <xdr:cNvSpPr/>
      </xdr:nvSpPr>
      <xdr:spPr>
        <a:xfrm>
          <a:off x="9588500" y="12984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72839</xdr:rowOff>
    </xdr:from>
    <xdr:ext cx="534377" cy="259045"/>
    <xdr:sp macro="" textlink="">
      <xdr:nvSpPr>
        <xdr:cNvPr id="436" name="テキスト ボックス 435"/>
        <xdr:cNvSpPr txBox="1"/>
      </xdr:nvSpPr>
      <xdr:spPr>
        <a:xfrm>
          <a:off x="9372111" y="12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89586</xdr:rowOff>
    </xdr:from>
    <xdr:to>
      <xdr:col>46</xdr:col>
      <xdr:colOff>38100</xdr:colOff>
      <xdr:row>73</xdr:row>
      <xdr:rowOff>19736</xdr:rowOff>
    </xdr:to>
    <xdr:sp macro="" textlink="">
      <xdr:nvSpPr>
        <xdr:cNvPr id="437" name="楕円 436"/>
        <xdr:cNvSpPr/>
      </xdr:nvSpPr>
      <xdr:spPr>
        <a:xfrm>
          <a:off x="8699500" y="12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36263</xdr:rowOff>
    </xdr:from>
    <xdr:ext cx="534377" cy="259045"/>
    <xdr:sp macro="" textlink="">
      <xdr:nvSpPr>
        <xdr:cNvPr id="438" name="テキスト ボックス 437"/>
        <xdr:cNvSpPr txBox="1"/>
      </xdr:nvSpPr>
      <xdr:spPr>
        <a:xfrm>
          <a:off x="8483111" y="122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131922</xdr:rowOff>
    </xdr:from>
    <xdr:to>
      <xdr:col>41</xdr:col>
      <xdr:colOff>101600</xdr:colOff>
      <xdr:row>70</xdr:row>
      <xdr:rowOff>62072</xdr:rowOff>
    </xdr:to>
    <xdr:sp macro="" textlink="">
      <xdr:nvSpPr>
        <xdr:cNvPr id="439" name="楕円 438"/>
        <xdr:cNvSpPr/>
      </xdr:nvSpPr>
      <xdr:spPr>
        <a:xfrm>
          <a:off x="7810500" y="119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78599</xdr:rowOff>
    </xdr:from>
    <xdr:ext cx="534377" cy="259045"/>
    <xdr:sp macro="" textlink="">
      <xdr:nvSpPr>
        <xdr:cNvPr id="440" name="テキスト ボックス 439"/>
        <xdr:cNvSpPr txBox="1"/>
      </xdr:nvSpPr>
      <xdr:spPr>
        <a:xfrm>
          <a:off x="7594111" y="117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24206</xdr:rowOff>
    </xdr:from>
    <xdr:to>
      <xdr:col>36</xdr:col>
      <xdr:colOff>165100</xdr:colOff>
      <xdr:row>73</xdr:row>
      <xdr:rowOff>125806</xdr:rowOff>
    </xdr:to>
    <xdr:sp macro="" textlink="">
      <xdr:nvSpPr>
        <xdr:cNvPr id="441" name="楕円 440"/>
        <xdr:cNvSpPr/>
      </xdr:nvSpPr>
      <xdr:spPr>
        <a:xfrm>
          <a:off x="6921500" y="125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142333</xdr:rowOff>
    </xdr:from>
    <xdr:ext cx="534377" cy="259045"/>
    <xdr:sp macro="" textlink="">
      <xdr:nvSpPr>
        <xdr:cNvPr id="442" name="テキスト ボックス 441"/>
        <xdr:cNvSpPr txBox="1"/>
      </xdr:nvSpPr>
      <xdr:spPr>
        <a:xfrm>
          <a:off x="6705111" y="123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8" name="直線コネクタ 467"/>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9"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0" name="直線コネクタ 469"/>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1"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2" name="直線コネクタ 471"/>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70348</xdr:rowOff>
    </xdr:from>
    <xdr:to>
      <xdr:col>55</xdr:col>
      <xdr:colOff>0</xdr:colOff>
      <xdr:row>95</xdr:row>
      <xdr:rowOff>89734</xdr:rowOff>
    </xdr:to>
    <xdr:cxnSp macro="">
      <xdr:nvCxnSpPr>
        <xdr:cNvPr id="473" name="直線コネクタ 472"/>
        <xdr:cNvCxnSpPr/>
      </xdr:nvCxnSpPr>
      <xdr:spPr>
        <a:xfrm flipV="1">
          <a:off x="9639300" y="16358098"/>
          <a:ext cx="8382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72258</xdr:rowOff>
    </xdr:from>
    <xdr:ext cx="534377" cy="259045"/>
    <xdr:sp macro="" textlink="">
      <xdr:nvSpPr>
        <xdr:cNvPr id="474" name="普通建設事業費 （ うち更新整備　）平均値テキスト"/>
        <xdr:cNvSpPr txBox="1"/>
      </xdr:nvSpPr>
      <xdr:spPr>
        <a:xfrm>
          <a:off x="10528300" y="1670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5" name="フローチャート: 判断 474"/>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162789</xdr:rowOff>
    </xdr:from>
    <xdr:to>
      <xdr:col>50</xdr:col>
      <xdr:colOff>114300</xdr:colOff>
      <xdr:row>95</xdr:row>
      <xdr:rowOff>89734</xdr:rowOff>
    </xdr:to>
    <xdr:cxnSp macro="">
      <xdr:nvCxnSpPr>
        <xdr:cNvPr id="476" name="直線コネクタ 475"/>
        <xdr:cNvCxnSpPr/>
      </xdr:nvCxnSpPr>
      <xdr:spPr>
        <a:xfrm>
          <a:off x="8750300" y="16107639"/>
          <a:ext cx="889000" cy="26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7" name="フローチャート: 判断 476"/>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78" name="テキスト ボックス 477"/>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162789</xdr:rowOff>
    </xdr:from>
    <xdr:to>
      <xdr:col>45</xdr:col>
      <xdr:colOff>177800</xdr:colOff>
      <xdr:row>95</xdr:row>
      <xdr:rowOff>65863</xdr:rowOff>
    </xdr:to>
    <xdr:cxnSp macro="">
      <xdr:nvCxnSpPr>
        <xdr:cNvPr id="479" name="直線コネクタ 478"/>
        <xdr:cNvCxnSpPr/>
      </xdr:nvCxnSpPr>
      <xdr:spPr>
        <a:xfrm flipV="1">
          <a:off x="7861300" y="16107639"/>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0" name="フローチャート: 判断 479"/>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81" name="テキスト ボックス 480"/>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65863</xdr:rowOff>
    </xdr:from>
    <xdr:to>
      <xdr:col>41</xdr:col>
      <xdr:colOff>50800</xdr:colOff>
      <xdr:row>95</xdr:row>
      <xdr:rowOff>168906</xdr:rowOff>
    </xdr:to>
    <xdr:cxnSp macro="">
      <xdr:nvCxnSpPr>
        <xdr:cNvPr id="482" name="直線コネクタ 481"/>
        <xdr:cNvCxnSpPr/>
      </xdr:nvCxnSpPr>
      <xdr:spPr>
        <a:xfrm flipV="1">
          <a:off x="6972300" y="16353613"/>
          <a:ext cx="889000" cy="10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3" name="フローチャート: 判断 482"/>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115659</xdr:rowOff>
    </xdr:from>
    <xdr:ext cx="534377" cy="259045"/>
    <xdr:sp macro="" textlink="">
      <xdr:nvSpPr>
        <xdr:cNvPr id="484" name="テキスト ボックス 483"/>
        <xdr:cNvSpPr txBox="1"/>
      </xdr:nvSpPr>
      <xdr:spPr>
        <a:xfrm>
          <a:off x="7594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5" name="フローチャート: 判断 484"/>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82263</xdr:rowOff>
    </xdr:from>
    <xdr:ext cx="534377" cy="259045"/>
    <xdr:sp macro="" textlink="">
      <xdr:nvSpPr>
        <xdr:cNvPr id="486" name="テキスト ボックス 485"/>
        <xdr:cNvSpPr txBox="1"/>
      </xdr:nvSpPr>
      <xdr:spPr>
        <a:xfrm>
          <a:off x="6705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19548</xdr:rowOff>
    </xdr:from>
    <xdr:to>
      <xdr:col>55</xdr:col>
      <xdr:colOff>50800</xdr:colOff>
      <xdr:row>95</xdr:row>
      <xdr:rowOff>121148</xdr:rowOff>
    </xdr:to>
    <xdr:sp macro="" textlink="">
      <xdr:nvSpPr>
        <xdr:cNvPr id="492" name="楕円 491"/>
        <xdr:cNvSpPr/>
      </xdr:nvSpPr>
      <xdr:spPr>
        <a:xfrm>
          <a:off x="10426700" y="163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42425</xdr:rowOff>
    </xdr:from>
    <xdr:ext cx="534377" cy="259045"/>
    <xdr:sp macro="" textlink="">
      <xdr:nvSpPr>
        <xdr:cNvPr id="493" name="普通建設事業費 （ うち更新整備　）該当値テキスト"/>
        <xdr:cNvSpPr txBox="1"/>
      </xdr:nvSpPr>
      <xdr:spPr>
        <a:xfrm>
          <a:off x="10528300" y="1615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38934</xdr:rowOff>
    </xdr:from>
    <xdr:to>
      <xdr:col>50</xdr:col>
      <xdr:colOff>165100</xdr:colOff>
      <xdr:row>95</xdr:row>
      <xdr:rowOff>140534</xdr:rowOff>
    </xdr:to>
    <xdr:sp macro="" textlink="">
      <xdr:nvSpPr>
        <xdr:cNvPr id="494" name="楕円 493"/>
        <xdr:cNvSpPr/>
      </xdr:nvSpPr>
      <xdr:spPr>
        <a:xfrm>
          <a:off x="9588500" y="163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157061</xdr:rowOff>
    </xdr:from>
    <xdr:ext cx="534377" cy="259045"/>
    <xdr:sp macro="" textlink="">
      <xdr:nvSpPr>
        <xdr:cNvPr id="495" name="テキスト ボックス 494"/>
        <xdr:cNvSpPr txBox="1"/>
      </xdr:nvSpPr>
      <xdr:spPr>
        <a:xfrm>
          <a:off x="9372111" y="161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111989</xdr:rowOff>
    </xdr:from>
    <xdr:to>
      <xdr:col>46</xdr:col>
      <xdr:colOff>38100</xdr:colOff>
      <xdr:row>94</xdr:row>
      <xdr:rowOff>42139</xdr:rowOff>
    </xdr:to>
    <xdr:sp macro="" textlink="">
      <xdr:nvSpPr>
        <xdr:cNvPr id="496" name="楕円 495"/>
        <xdr:cNvSpPr/>
      </xdr:nvSpPr>
      <xdr:spPr>
        <a:xfrm>
          <a:off x="8699500" y="160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58666</xdr:rowOff>
    </xdr:from>
    <xdr:ext cx="534377" cy="259045"/>
    <xdr:sp macro="" textlink="">
      <xdr:nvSpPr>
        <xdr:cNvPr id="497" name="テキスト ボックス 496"/>
        <xdr:cNvSpPr txBox="1"/>
      </xdr:nvSpPr>
      <xdr:spPr>
        <a:xfrm>
          <a:off x="8483111" y="158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15063</xdr:rowOff>
    </xdr:from>
    <xdr:to>
      <xdr:col>41</xdr:col>
      <xdr:colOff>101600</xdr:colOff>
      <xdr:row>95</xdr:row>
      <xdr:rowOff>116663</xdr:rowOff>
    </xdr:to>
    <xdr:sp macro="" textlink="">
      <xdr:nvSpPr>
        <xdr:cNvPr id="498" name="楕円 497"/>
        <xdr:cNvSpPr/>
      </xdr:nvSpPr>
      <xdr:spPr>
        <a:xfrm>
          <a:off x="7810500" y="163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133190</xdr:rowOff>
    </xdr:from>
    <xdr:ext cx="534377" cy="259045"/>
    <xdr:sp macro="" textlink="">
      <xdr:nvSpPr>
        <xdr:cNvPr id="499" name="テキスト ボックス 498"/>
        <xdr:cNvSpPr txBox="1"/>
      </xdr:nvSpPr>
      <xdr:spPr>
        <a:xfrm>
          <a:off x="7594111" y="160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118106</xdr:rowOff>
    </xdr:from>
    <xdr:to>
      <xdr:col>36</xdr:col>
      <xdr:colOff>165100</xdr:colOff>
      <xdr:row>96</xdr:row>
      <xdr:rowOff>48256</xdr:rowOff>
    </xdr:to>
    <xdr:sp macro="" textlink="">
      <xdr:nvSpPr>
        <xdr:cNvPr id="500" name="楕円 499"/>
        <xdr:cNvSpPr/>
      </xdr:nvSpPr>
      <xdr:spPr>
        <a:xfrm>
          <a:off x="6921500" y="164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64783</xdr:rowOff>
    </xdr:from>
    <xdr:ext cx="534377" cy="259045"/>
    <xdr:sp macro="" textlink="">
      <xdr:nvSpPr>
        <xdr:cNvPr id="501" name="テキスト ボックス 500"/>
        <xdr:cNvSpPr txBox="1"/>
      </xdr:nvSpPr>
      <xdr:spPr>
        <a:xfrm>
          <a:off x="6705111" y="161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5" name="テキスト ボックス 51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7" name="テキスト ボックス 51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9" name="テキスト ボックス 51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1" name="テキスト ボックス 52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7" name="直線コネクタ 526"/>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0"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1" name="直線コネクタ 530"/>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3"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4" name="フローチャート: 判断 533"/>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6" name="フローチャート: 判断 535"/>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9" name="フローチャート: 判断 538"/>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0" name="テキスト ボックス 539"/>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1" name="直線コネクタ 54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2" name="フローチャート: 判断 541"/>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3" name="テキスト ボックス 542"/>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4" name="フローチャート: 判断 543"/>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5" name="テキスト ボックス 544"/>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4" name="テキスト ボックス 553"/>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9" name="楕円 55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0" name="テキスト ボックス 55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5" name="直線コネクタ 634"/>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6"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7" name="直線コネクタ 636"/>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8"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9" name="直線コネクタ 638"/>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169092</xdr:rowOff>
    </xdr:from>
    <xdr:to>
      <xdr:col>85</xdr:col>
      <xdr:colOff>127000</xdr:colOff>
      <xdr:row>77</xdr:row>
      <xdr:rowOff>11249</xdr:rowOff>
    </xdr:to>
    <xdr:cxnSp macro="">
      <xdr:nvCxnSpPr>
        <xdr:cNvPr id="640" name="直線コネクタ 639"/>
        <xdr:cNvCxnSpPr/>
      </xdr:nvCxnSpPr>
      <xdr:spPr>
        <a:xfrm>
          <a:off x="15481300" y="13027842"/>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41"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2" name="フローチャート: 判断 641"/>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169092</xdr:rowOff>
    </xdr:from>
    <xdr:to>
      <xdr:col>81</xdr:col>
      <xdr:colOff>50800</xdr:colOff>
      <xdr:row>75</xdr:row>
      <xdr:rowOff>171160</xdr:rowOff>
    </xdr:to>
    <xdr:cxnSp macro="">
      <xdr:nvCxnSpPr>
        <xdr:cNvPr id="643" name="直線コネクタ 642"/>
        <xdr:cNvCxnSpPr/>
      </xdr:nvCxnSpPr>
      <xdr:spPr>
        <a:xfrm flipV="1">
          <a:off x="14592300" y="13027842"/>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4" name="フローチャート: 判断 643"/>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5" name="テキスト ボックス 644"/>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171160</xdr:rowOff>
    </xdr:from>
    <xdr:to>
      <xdr:col>76</xdr:col>
      <xdr:colOff>114300</xdr:colOff>
      <xdr:row>76</xdr:row>
      <xdr:rowOff>114227</xdr:rowOff>
    </xdr:to>
    <xdr:cxnSp macro="">
      <xdr:nvCxnSpPr>
        <xdr:cNvPr id="646" name="直線コネクタ 645"/>
        <xdr:cNvCxnSpPr/>
      </xdr:nvCxnSpPr>
      <xdr:spPr>
        <a:xfrm flipV="1">
          <a:off x="13703300" y="13029910"/>
          <a:ext cx="889000" cy="1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7" name="フローチャート: 判断 646"/>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26650</xdr:rowOff>
    </xdr:from>
    <xdr:ext cx="469744" cy="259045"/>
    <xdr:sp macro="" textlink="">
      <xdr:nvSpPr>
        <xdr:cNvPr id="648" name="テキスト ボックス 647"/>
        <xdr:cNvSpPr txBox="1"/>
      </xdr:nvSpPr>
      <xdr:spPr>
        <a:xfrm>
          <a:off x="14357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114227</xdr:rowOff>
    </xdr:from>
    <xdr:to>
      <xdr:col>71</xdr:col>
      <xdr:colOff>177800</xdr:colOff>
      <xdr:row>76</xdr:row>
      <xdr:rowOff>132842</xdr:rowOff>
    </xdr:to>
    <xdr:cxnSp macro="">
      <xdr:nvCxnSpPr>
        <xdr:cNvPr id="649" name="直線コネクタ 648"/>
        <xdr:cNvCxnSpPr/>
      </xdr:nvCxnSpPr>
      <xdr:spPr>
        <a:xfrm flipV="1">
          <a:off x="12814300" y="13144427"/>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0" name="フローチャート: 判断 649"/>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51" name="テキスト ボックス 650"/>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2" name="フローチャート: 判断 651"/>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20555</xdr:rowOff>
    </xdr:from>
    <xdr:ext cx="534377" cy="259045"/>
    <xdr:sp macro="" textlink="">
      <xdr:nvSpPr>
        <xdr:cNvPr id="653" name="テキスト ボックス 652"/>
        <xdr:cNvSpPr txBox="1"/>
      </xdr:nvSpPr>
      <xdr:spPr>
        <a:xfrm>
          <a:off x="12547111" y="121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131899</xdr:rowOff>
    </xdr:from>
    <xdr:to>
      <xdr:col>85</xdr:col>
      <xdr:colOff>177800</xdr:colOff>
      <xdr:row>77</xdr:row>
      <xdr:rowOff>62049</xdr:rowOff>
    </xdr:to>
    <xdr:sp macro="" textlink="">
      <xdr:nvSpPr>
        <xdr:cNvPr id="659" name="楕円 658"/>
        <xdr:cNvSpPr/>
      </xdr:nvSpPr>
      <xdr:spPr>
        <a:xfrm>
          <a:off x="16268700" y="131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110326</xdr:rowOff>
    </xdr:from>
    <xdr:ext cx="469744" cy="259045"/>
    <xdr:sp macro="" textlink="">
      <xdr:nvSpPr>
        <xdr:cNvPr id="660" name="公債費該当値テキスト"/>
        <xdr:cNvSpPr txBox="1"/>
      </xdr:nvSpPr>
      <xdr:spPr>
        <a:xfrm>
          <a:off x="16370300" y="131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118291</xdr:rowOff>
    </xdr:from>
    <xdr:to>
      <xdr:col>81</xdr:col>
      <xdr:colOff>101600</xdr:colOff>
      <xdr:row>76</xdr:row>
      <xdr:rowOff>48440</xdr:rowOff>
    </xdr:to>
    <xdr:sp macro="" textlink="">
      <xdr:nvSpPr>
        <xdr:cNvPr id="661" name="楕円 660"/>
        <xdr:cNvSpPr/>
      </xdr:nvSpPr>
      <xdr:spPr>
        <a:xfrm>
          <a:off x="15430500" y="12977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39569</xdr:rowOff>
    </xdr:from>
    <xdr:ext cx="469744" cy="259045"/>
    <xdr:sp macro="" textlink="">
      <xdr:nvSpPr>
        <xdr:cNvPr id="662" name="テキスト ボックス 661"/>
        <xdr:cNvSpPr txBox="1"/>
      </xdr:nvSpPr>
      <xdr:spPr>
        <a:xfrm>
          <a:off x="15246428" y="130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120360</xdr:rowOff>
    </xdr:from>
    <xdr:to>
      <xdr:col>76</xdr:col>
      <xdr:colOff>165100</xdr:colOff>
      <xdr:row>76</xdr:row>
      <xdr:rowOff>50510</xdr:rowOff>
    </xdr:to>
    <xdr:sp macro="" textlink="">
      <xdr:nvSpPr>
        <xdr:cNvPr id="663" name="楕円 662"/>
        <xdr:cNvSpPr/>
      </xdr:nvSpPr>
      <xdr:spPr>
        <a:xfrm>
          <a:off x="14541500" y="129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41637</xdr:rowOff>
    </xdr:from>
    <xdr:ext cx="469744" cy="259045"/>
    <xdr:sp macro="" textlink="">
      <xdr:nvSpPr>
        <xdr:cNvPr id="664" name="テキスト ボックス 663"/>
        <xdr:cNvSpPr txBox="1"/>
      </xdr:nvSpPr>
      <xdr:spPr>
        <a:xfrm>
          <a:off x="14357428" y="130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63427</xdr:rowOff>
    </xdr:from>
    <xdr:to>
      <xdr:col>72</xdr:col>
      <xdr:colOff>38100</xdr:colOff>
      <xdr:row>76</xdr:row>
      <xdr:rowOff>165027</xdr:rowOff>
    </xdr:to>
    <xdr:sp macro="" textlink="">
      <xdr:nvSpPr>
        <xdr:cNvPr id="665" name="楕円 664"/>
        <xdr:cNvSpPr/>
      </xdr:nvSpPr>
      <xdr:spPr>
        <a:xfrm>
          <a:off x="13652500" y="1309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156154</xdr:rowOff>
    </xdr:from>
    <xdr:ext cx="469744" cy="259045"/>
    <xdr:sp macro="" textlink="">
      <xdr:nvSpPr>
        <xdr:cNvPr id="666" name="テキスト ボックス 665"/>
        <xdr:cNvSpPr txBox="1"/>
      </xdr:nvSpPr>
      <xdr:spPr>
        <a:xfrm>
          <a:off x="13468428" y="1318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82042</xdr:rowOff>
    </xdr:from>
    <xdr:to>
      <xdr:col>67</xdr:col>
      <xdr:colOff>101600</xdr:colOff>
      <xdr:row>77</xdr:row>
      <xdr:rowOff>12192</xdr:rowOff>
    </xdr:to>
    <xdr:sp macro="" textlink="">
      <xdr:nvSpPr>
        <xdr:cNvPr id="667" name="楕円 666"/>
        <xdr:cNvSpPr/>
      </xdr:nvSpPr>
      <xdr:spPr>
        <a:xfrm>
          <a:off x="12763500" y="131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3319</xdr:rowOff>
    </xdr:from>
    <xdr:ext cx="469744" cy="259045"/>
    <xdr:sp macro="" textlink="">
      <xdr:nvSpPr>
        <xdr:cNvPr id="668" name="テキスト ボックス 667"/>
        <xdr:cNvSpPr txBox="1"/>
      </xdr:nvSpPr>
      <xdr:spPr>
        <a:xfrm>
          <a:off x="12579428" y="132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110455</xdr:rowOff>
    </xdr:from>
    <xdr:to>
      <xdr:col>85</xdr:col>
      <xdr:colOff>126364</xdr:colOff>
      <xdr:row>99</xdr:row>
      <xdr:rowOff>28632</xdr:rowOff>
    </xdr:to>
    <xdr:cxnSp macro="">
      <xdr:nvCxnSpPr>
        <xdr:cNvPr id="694" name="直線コネクタ 693"/>
        <xdr:cNvCxnSpPr/>
      </xdr:nvCxnSpPr>
      <xdr:spPr>
        <a:xfrm flipV="1">
          <a:off x="16317595" y="15883855"/>
          <a:ext cx="1269" cy="1118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32459</xdr:rowOff>
    </xdr:from>
    <xdr:ext cx="469744" cy="259045"/>
    <xdr:sp macro="" textlink="">
      <xdr:nvSpPr>
        <xdr:cNvPr id="695" name="積立金最小値テキスト"/>
        <xdr:cNvSpPr txBox="1"/>
      </xdr:nvSpPr>
      <xdr:spPr>
        <a:xfrm>
          <a:off x="16370300" y="170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28632</xdr:rowOff>
    </xdr:from>
    <xdr:to>
      <xdr:col>86</xdr:col>
      <xdr:colOff>25400</xdr:colOff>
      <xdr:row>99</xdr:row>
      <xdr:rowOff>28632</xdr:rowOff>
    </xdr:to>
    <xdr:cxnSp macro="">
      <xdr:nvCxnSpPr>
        <xdr:cNvPr id="696" name="直線コネクタ 695"/>
        <xdr:cNvCxnSpPr/>
      </xdr:nvCxnSpPr>
      <xdr:spPr>
        <a:xfrm>
          <a:off x="16230600" y="1700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57132</xdr:rowOff>
    </xdr:from>
    <xdr:ext cx="534377" cy="259045"/>
    <xdr:sp macro="" textlink="">
      <xdr:nvSpPr>
        <xdr:cNvPr id="697" name="積立金最大値テキスト"/>
        <xdr:cNvSpPr txBox="1"/>
      </xdr:nvSpPr>
      <xdr:spPr>
        <a:xfrm>
          <a:off x="16370300" y="156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110455</xdr:rowOff>
    </xdr:from>
    <xdr:to>
      <xdr:col>86</xdr:col>
      <xdr:colOff>25400</xdr:colOff>
      <xdr:row>92</xdr:row>
      <xdr:rowOff>110455</xdr:rowOff>
    </xdr:to>
    <xdr:cxnSp macro="">
      <xdr:nvCxnSpPr>
        <xdr:cNvPr id="698" name="直線コネクタ 697"/>
        <xdr:cNvCxnSpPr/>
      </xdr:nvCxnSpPr>
      <xdr:spPr>
        <a:xfrm>
          <a:off x="16230600" y="158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9708</xdr:rowOff>
    </xdr:from>
    <xdr:to>
      <xdr:col>85</xdr:col>
      <xdr:colOff>127000</xdr:colOff>
      <xdr:row>94</xdr:row>
      <xdr:rowOff>85292</xdr:rowOff>
    </xdr:to>
    <xdr:cxnSp macro="">
      <xdr:nvCxnSpPr>
        <xdr:cNvPr id="699" name="直線コネクタ 698"/>
        <xdr:cNvCxnSpPr/>
      </xdr:nvCxnSpPr>
      <xdr:spPr>
        <a:xfrm>
          <a:off x="15481300" y="15440208"/>
          <a:ext cx="838200" cy="7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160678</xdr:rowOff>
    </xdr:from>
    <xdr:ext cx="534377" cy="259045"/>
    <xdr:sp macro="" textlink="">
      <xdr:nvSpPr>
        <xdr:cNvPr id="700" name="積立金平均値テキスト"/>
        <xdr:cNvSpPr txBox="1"/>
      </xdr:nvSpPr>
      <xdr:spPr>
        <a:xfrm>
          <a:off x="16370300" y="16619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10801</xdr:rowOff>
    </xdr:from>
    <xdr:to>
      <xdr:col>85</xdr:col>
      <xdr:colOff>177800</xdr:colOff>
      <xdr:row>97</xdr:row>
      <xdr:rowOff>112401</xdr:rowOff>
    </xdr:to>
    <xdr:sp macro="" textlink="">
      <xdr:nvSpPr>
        <xdr:cNvPr id="701" name="フローチャート: 判断 700"/>
        <xdr:cNvSpPr/>
      </xdr:nvSpPr>
      <xdr:spPr>
        <a:xfrm>
          <a:off x="162687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9708</xdr:rowOff>
    </xdr:from>
    <xdr:to>
      <xdr:col>81</xdr:col>
      <xdr:colOff>50800</xdr:colOff>
      <xdr:row>97</xdr:row>
      <xdr:rowOff>114064</xdr:rowOff>
    </xdr:to>
    <xdr:cxnSp macro="">
      <xdr:nvCxnSpPr>
        <xdr:cNvPr id="702" name="直線コネクタ 701"/>
        <xdr:cNvCxnSpPr/>
      </xdr:nvCxnSpPr>
      <xdr:spPr>
        <a:xfrm flipV="1">
          <a:off x="14592300" y="15440208"/>
          <a:ext cx="889000" cy="130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55818</xdr:rowOff>
    </xdr:from>
    <xdr:to>
      <xdr:col>81</xdr:col>
      <xdr:colOff>101600</xdr:colOff>
      <xdr:row>97</xdr:row>
      <xdr:rowOff>157418</xdr:rowOff>
    </xdr:to>
    <xdr:sp macro="" textlink="">
      <xdr:nvSpPr>
        <xdr:cNvPr id="703" name="フローチャート: 判断 702"/>
        <xdr:cNvSpPr/>
      </xdr:nvSpPr>
      <xdr:spPr>
        <a:xfrm>
          <a:off x="15430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148545</xdr:rowOff>
    </xdr:from>
    <xdr:ext cx="534377" cy="259045"/>
    <xdr:sp macro="" textlink="">
      <xdr:nvSpPr>
        <xdr:cNvPr id="704" name="テキスト ボックス 703"/>
        <xdr:cNvSpPr txBox="1"/>
      </xdr:nvSpPr>
      <xdr:spPr>
        <a:xfrm>
          <a:off x="15214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114064</xdr:rowOff>
    </xdr:from>
    <xdr:to>
      <xdr:col>76</xdr:col>
      <xdr:colOff>114300</xdr:colOff>
      <xdr:row>98</xdr:row>
      <xdr:rowOff>21138</xdr:rowOff>
    </xdr:to>
    <xdr:cxnSp macro="">
      <xdr:nvCxnSpPr>
        <xdr:cNvPr id="705" name="直線コネクタ 704"/>
        <xdr:cNvCxnSpPr/>
      </xdr:nvCxnSpPr>
      <xdr:spPr>
        <a:xfrm flipV="1">
          <a:off x="13703300" y="16744714"/>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34297</xdr:rowOff>
    </xdr:from>
    <xdr:to>
      <xdr:col>76</xdr:col>
      <xdr:colOff>165100</xdr:colOff>
      <xdr:row>97</xdr:row>
      <xdr:rowOff>135897</xdr:rowOff>
    </xdr:to>
    <xdr:sp macro="" textlink="">
      <xdr:nvSpPr>
        <xdr:cNvPr id="706" name="フローチャート: 判断 705"/>
        <xdr:cNvSpPr/>
      </xdr:nvSpPr>
      <xdr:spPr>
        <a:xfrm>
          <a:off x="14541500" y="1666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152424</xdr:rowOff>
    </xdr:from>
    <xdr:ext cx="534377" cy="259045"/>
    <xdr:sp macro="" textlink="">
      <xdr:nvSpPr>
        <xdr:cNvPr id="707" name="テキスト ボックス 706"/>
        <xdr:cNvSpPr txBox="1"/>
      </xdr:nvSpPr>
      <xdr:spPr>
        <a:xfrm>
          <a:off x="14325111" y="164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12452</xdr:rowOff>
    </xdr:from>
    <xdr:to>
      <xdr:col>71</xdr:col>
      <xdr:colOff>177800</xdr:colOff>
      <xdr:row>98</xdr:row>
      <xdr:rowOff>21138</xdr:rowOff>
    </xdr:to>
    <xdr:cxnSp macro="">
      <xdr:nvCxnSpPr>
        <xdr:cNvPr id="708" name="直線コネクタ 707"/>
        <xdr:cNvCxnSpPr/>
      </xdr:nvCxnSpPr>
      <xdr:spPr>
        <a:xfrm>
          <a:off x="12814300" y="1681455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6342</xdr:rowOff>
    </xdr:from>
    <xdr:to>
      <xdr:col>72</xdr:col>
      <xdr:colOff>38100</xdr:colOff>
      <xdr:row>97</xdr:row>
      <xdr:rowOff>107942</xdr:rowOff>
    </xdr:to>
    <xdr:sp macro="" textlink="">
      <xdr:nvSpPr>
        <xdr:cNvPr id="709" name="フローチャート: 判断 708"/>
        <xdr:cNvSpPr/>
      </xdr:nvSpPr>
      <xdr:spPr>
        <a:xfrm>
          <a:off x="13652500" y="1663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124469</xdr:rowOff>
    </xdr:from>
    <xdr:ext cx="534377" cy="259045"/>
    <xdr:sp macro="" textlink="">
      <xdr:nvSpPr>
        <xdr:cNvPr id="710" name="テキスト ボックス 709"/>
        <xdr:cNvSpPr txBox="1"/>
      </xdr:nvSpPr>
      <xdr:spPr>
        <a:xfrm>
          <a:off x="13436111" y="1641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33514</xdr:rowOff>
    </xdr:from>
    <xdr:to>
      <xdr:col>67</xdr:col>
      <xdr:colOff>101600</xdr:colOff>
      <xdr:row>97</xdr:row>
      <xdr:rowOff>135114</xdr:rowOff>
    </xdr:to>
    <xdr:sp macro="" textlink="">
      <xdr:nvSpPr>
        <xdr:cNvPr id="711" name="フローチャート: 判断 710"/>
        <xdr:cNvSpPr/>
      </xdr:nvSpPr>
      <xdr:spPr>
        <a:xfrm>
          <a:off x="12763500" y="1666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151641</xdr:rowOff>
    </xdr:from>
    <xdr:ext cx="534377" cy="259045"/>
    <xdr:sp macro="" textlink="">
      <xdr:nvSpPr>
        <xdr:cNvPr id="712" name="テキスト ボックス 711"/>
        <xdr:cNvSpPr txBox="1"/>
      </xdr:nvSpPr>
      <xdr:spPr>
        <a:xfrm>
          <a:off x="12547111" y="1643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34492</xdr:rowOff>
    </xdr:from>
    <xdr:to>
      <xdr:col>85</xdr:col>
      <xdr:colOff>177800</xdr:colOff>
      <xdr:row>94</xdr:row>
      <xdr:rowOff>136092</xdr:rowOff>
    </xdr:to>
    <xdr:sp macro="" textlink="">
      <xdr:nvSpPr>
        <xdr:cNvPr id="718" name="楕円 717"/>
        <xdr:cNvSpPr/>
      </xdr:nvSpPr>
      <xdr:spPr>
        <a:xfrm>
          <a:off x="16268700" y="161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57369</xdr:rowOff>
    </xdr:from>
    <xdr:ext cx="534377" cy="259045"/>
    <xdr:sp macro="" textlink="">
      <xdr:nvSpPr>
        <xdr:cNvPr id="719" name="積立金該当値テキスト"/>
        <xdr:cNvSpPr txBox="1"/>
      </xdr:nvSpPr>
      <xdr:spPr>
        <a:xfrm>
          <a:off x="16370300" y="160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130358</xdr:rowOff>
    </xdr:from>
    <xdr:to>
      <xdr:col>81</xdr:col>
      <xdr:colOff>101600</xdr:colOff>
      <xdr:row>90</xdr:row>
      <xdr:rowOff>60508</xdr:rowOff>
    </xdr:to>
    <xdr:sp macro="" textlink="">
      <xdr:nvSpPr>
        <xdr:cNvPr id="720" name="楕円 719"/>
        <xdr:cNvSpPr/>
      </xdr:nvSpPr>
      <xdr:spPr>
        <a:xfrm>
          <a:off x="15430500" y="153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77035</xdr:rowOff>
    </xdr:from>
    <xdr:ext cx="534377" cy="259045"/>
    <xdr:sp macro="" textlink="">
      <xdr:nvSpPr>
        <xdr:cNvPr id="721" name="テキスト ボックス 720"/>
        <xdr:cNvSpPr txBox="1"/>
      </xdr:nvSpPr>
      <xdr:spPr>
        <a:xfrm>
          <a:off x="15214111" y="15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63264</xdr:rowOff>
    </xdr:from>
    <xdr:to>
      <xdr:col>76</xdr:col>
      <xdr:colOff>165100</xdr:colOff>
      <xdr:row>97</xdr:row>
      <xdr:rowOff>164864</xdr:rowOff>
    </xdr:to>
    <xdr:sp macro="" textlink="">
      <xdr:nvSpPr>
        <xdr:cNvPr id="722" name="楕円 721"/>
        <xdr:cNvSpPr/>
      </xdr:nvSpPr>
      <xdr:spPr>
        <a:xfrm>
          <a:off x="14541500" y="166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155991</xdr:rowOff>
    </xdr:from>
    <xdr:ext cx="534377" cy="259045"/>
    <xdr:sp macro="" textlink="">
      <xdr:nvSpPr>
        <xdr:cNvPr id="723" name="テキスト ボックス 722"/>
        <xdr:cNvSpPr txBox="1"/>
      </xdr:nvSpPr>
      <xdr:spPr>
        <a:xfrm>
          <a:off x="14325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141788</xdr:rowOff>
    </xdr:from>
    <xdr:to>
      <xdr:col>72</xdr:col>
      <xdr:colOff>38100</xdr:colOff>
      <xdr:row>98</xdr:row>
      <xdr:rowOff>71938</xdr:rowOff>
    </xdr:to>
    <xdr:sp macro="" textlink="">
      <xdr:nvSpPr>
        <xdr:cNvPr id="724" name="楕円 723"/>
        <xdr:cNvSpPr/>
      </xdr:nvSpPr>
      <xdr:spPr>
        <a:xfrm>
          <a:off x="13652500" y="167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63065</xdr:rowOff>
    </xdr:from>
    <xdr:ext cx="534377" cy="259045"/>
    <xdr:sp macro="" textlink="">
      <xdr:nvSpPr>
        <xdr:cNvPr id="725" name="テキスト ボックス 724"/>
        <xdr:cNvSpPr txBox="1"/>
      </xdr:nvSpPr>
      <xdr:spPr>
        <a:xfrm>
          <a:off x="13436111" y="168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133102</xdr:rowOff>
    </xdr:from>
    <xdr:to>
      <xdr:col>67</xdr:col>
      <xdr:colOff>101600</xdr:colOff>
      <xdr:row>98</xdr:row>
      <xdr:rowOff>63252</xdr:rowOff>
    </xdr:to>
    <xdr:sp macro="" textlink="">
      <xdr:nvSpPr>
        <xdr:cNvPr id="726" name="楕円 725"/>
        <xdr:cNvSpPr/>
      </xdr:nvSpPr>
      <xdr:spPr>
        <a:xfrm>
          <a:off x="12763500" y="167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54379</xdr:rowOff>
    </xdr:from>
    <xdr:ext cx="534377" cy="259045"/>
    <xdr:sp macro="" textlink="">
      <xdr:nvSpPr>
        <xdr:cNvPr id="727" name="テキスト ボックス 726"/>
        <xdr:cNvSpPr txBox="1"/>
      </xdr:nvSpPr>
      <xdr:spPr>
        <a:xfrm>
          <a:off x="12547111" y="168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3" name="直線コネクタ 752"/>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4"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6"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7" name="直線コネクタ 756"/>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9"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60" name="フローチャート: 判断 759"/>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2" name="フローチャート: 判断 761"/>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5" name="フローチャート: 判断 764"/>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6" name="テキスト ボックス 765"/>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8" name="フローチャート: 判断 767"/>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9" name="テキスト ボックス 768"/>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フローチャート: 判断 769"/>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8"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80" name="テキスト ボックス 779"/>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6" name="テキスト ボックス 785"/>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800" name="テキスト ボックス 79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2" name="テキスト ボックス 80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4" name="テキスト ボックス 80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8" name="直線コネクタ 807"/>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9"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10" name="直線コネクタ 809"/>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11"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2" name="直線コネクタ 811"/>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111354</xdr:rowOff>
    </xdr:from>
    <xdr:to>
      <xdr:col>116</xdr:col>
      <xdr:colOff>63500</xdr:colOff>
      <xdr:row>54</xdr:row>
      <xdr:rowOff>148113</xdr:rowOff>
    </xdr:to>
    <xdr:cxnSp macro="">
      <xdr:nvCxnSpPr>
        <xdr:cNvPr id="813" name="直線コネクタ 812"/>
        <xdr:cNvCxnSpPr/>
      </xdr:nvCxnSpPr>
      <xdr:spPr>
        <a:xfrm>
          <a:off x="21323300" y="9369654"/>
          <a:ext cx="8382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159407</xdr:rowOff>
    </xdr:from>
    <xdr:ext cx="469744" cy="259045"/>
    <xdr:sp macro="" textlink="">
      <xdr:nvSpPr>
        <xdr:cNvPr id="814" name="貸付金平均値テキスト"/>
        <xdr:cNvSpPr txBox="1"/>
      </xdr:nvSpPr>
      <xdr:spPr>
        <a:xfrm>
          <a:off x="22212300" y="976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5" name="フローチャート: 判断 814"/>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75784</xdr:rowOff>
    </xdr:from>
    <xdr:to>
      <xdr:col>111</xdr:col>
      <xdr:colOff>177800</xdr:colOff>
      <xdr:row>54</xdr:row>
      <xdr:rowOff>111354</xdr:rowOff>
    </xdr:to>
    <xdr:cxnSp macro="">
      <xdr:nvCxnSpPr>
        <xdr:cNvPr id="816" name="直線コネクタ 815"/>
        <xdr:cNvCxnSpPr/>
      </xdr:nvCxnSpPr>
      <xdr:spPr>
        <a:xfrm>
          <a:off x="20434300" y="9334084"/>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7" name="フローチャート: 判断 816"/>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165076</xdr:rowOff>
    </xdr:from>
    <xdr:ext cx="469744" cy="259045"/>
    <xdr:sp macro="" textlink="">
      <xdr:nvSpPr>
        <xdr:cNvPr id="818" name="テキスト ボックス 817"/>
        <xdr:cNvSpPr txBox="1"/>
      </xdr:nvSpPr>
      <xdr:spPr>
        <a:xfrm>
          <a:off x="21088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146101</xdr:rowOff>
    </xdr:from>
    <xdr:to>
      <xdr:col>107</xdr:col>
      <xdr:colOff>50800</xdr:colOff>
      <xdr:row>54</xdr:row>
      <xdr:rowOff>75784</xdr:rowOff>
    </xdr:to>
    <xdr:cxnSp macro="">
      <xdr:nvCxnSpPr>
        <xdr:cNvPr id="819" name="直線コネクタ 818"/>
        <xdr:cNvCxnSpPr/>
      </xdr:nvCxnSpPr>
      <xdr:spPr>
        <a:xfrm>
          <a:off x="19545300" y="9232951"/>
          <a:ext cx="889000" cy="10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20" name="フローチャート: 判断 819"/>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151452</xdr:rowOff>
    </xdr:from>
    <xdr:ext cx="469744" cy="259045"/>
    <xdr:sp macro="" textlink="">
      <xdr:nvSpPr>
        <xdr:cNvPr id="821" name="テキスト ボックス 820"/>
        <xdr:cNvSpPr txBox="1"/>
      </xdr:nvSpPr>
      <xdr:spPr>
        <a:xfrm>
          <a:off x="20199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145735</xdr:rowOff>
    </xdr:from>
    <xdr:to>
      <xdr:col>102</xdr:col>
      <xdr:colOff>114300</xdr:colOff>
      <xdr:row>53</xdr:row>
      <xdr:rowOff>146101</xdr:rowOff>
    </xdr:to>
    <xdr:cxnSp macro="">
      <xdr:nvCxnSpPr>
        <xdr:cNvPr id="822" name="直線コネクタ 821"/>
        <xdr:cNvCxnSpPr/>
      </xdr:nvCxnSpPr>
      <xdr:spPr>
        <a:xfrm>
          <a:off x="18656300" y="9061135"/>
          <a:ext cx="889000" cy="17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3" name="フローチャート: 判断 822"/>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121368</xdr:rowOff>
    </xdr:from>
    <xdr:ext cx="469744" cy="259045"/>
    <xdr:sp macro="" textlink="">
      <xdr:nvSpPr>
        <xdr:cNvPr id="824" name="テキスト ボックス 823"/>
        <xdr:cNvSpPr txBox="1"/>
      </xdr:nvSpPr>
      <xdr:spPr>
        <a:xfrm>
          <a:off x="19310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5" name="フローチャート: 判断 824"/>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108749</xdr:rowOff>
    </xdr:from>
    <xdr:ext cx="469744" cy="259045"/>
    <xdr:sp macro="" textlink="">
      <xdr:nvSpPr>
        <xdr:cNvPr id="826" name="テキスト ボックス 825"/>
        <xdr:cNvSpPr txBox="1"/>
      </xdr:nvSpPr>
      <xdr:spPr>
        <a:xfrm>
          <a:off x="18421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97313</xdr:rowOff>
    </xdr:from>
    <xdr:to>
      <xdr:col>116</xdr:col>
      <xdr:colOff>114300</xdr:colOff>
      <xdr:row>55</xdr:row>
      <xdr:rowOff>27463</xdr:rowOff>
    </xdr:to>
    <xdr:sp macro="" textlink="">
      <xdr:nvSpPr>
        <xdr:cNvPr id="832" name="楕円 831"/>
        <xdr:cNvSpPr/>
      </xdr:nvSpPr>
      <xdr:spPr>
        <a:xfrm>
          <a:off x="22110700" y="93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120190</xdr:rowOff>
    </xdr:from>
    <xdr:ext cx="469744" cy="259045"/>
    <xdr:sp macro="" textlink="">
      <xdr:nvSpPr>
        <xdr:cNvPr id="833" name="貸付金該当値テキスト"/>
        <xdr:cNvSpPr txBox="1"/>
      </xdr:nvSpPr>
      <xdr:spPr>
        <a:xfrm>
          <a:off x="22212300" y="92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60554</xdr:rowOff>
    </xdr:from>
    <xdr:to>
      <xdr:col>112</xdr:col>
      <xdr:colOff>38100</xdr:colOff>
      <xdr:row>54</xdr:row>
      <xdr:rowOff>162154</xdr:rowOff>
    </xdr:to>
    <xdr:sp macro="" textlink="">
      <xdr:nvSpPr>
        <xdr:cNvPr id="834" name="楕円 833"/>
        <xdr:cNvSpPr/>
      </xdr:nvSpPr>
      <xdr:spPr>
        <a:xfrm>
          <a:off x="21272500" y="9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7231</xdr:rowOff>
    </xdr:from>
    <xdr:ext cx="469744" cy="259045"/>
    <xdr:sp macro="" textlink="">
      <xdr:nvSpPr>
        <xdr:cNvPr id="835" name="テキスト ボックス 834"/>
        <xdr:cNvSpPr txBox="1"/>
      </xdr:nvSpPr>
      <xdr:spPr>
        <a:xfrm>
          <a:off x="21088428" y="909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24984</xdr:rowOff>
    </xdr:from>
    <xdr:to>
      <xdr:col>107</xdr:col>
      <xdr:colOff>101600</xdr:colOff>
      <xdr:row>54</xdr:row>
      <xdr:rowOff>126584</xdr:rowOff>
    </xdr:to>
    <xdr:sp macro="" textlink="">
      <xdr:nvSpPr>
        <xdr:cNvPr id="836" name="楕円 835"/>
        <xdr:cNvSpPr/>
      </xdr:nvSpPr>
      <xdr:spPr>
        <a:xfrm>
          <a:off x="20383500" y="92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143111</xdr:rowOff>
    </xdr:from>
    <xdr:ext cx="469744" cy="259045"/>
    <xdr:sp macro="" textlink="">
      <xdr:nvSpPr>
        <xdr:cNvPr id="837" name="テキスト ボックス 836"/>
        <xdr:cNvSpPr txBox="1"/>
      </xdr:nvSpPr>
      <xdr:spPr>
        <a:xfrm>
          <a:off x="20199428" y="905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95301</xdr:rowOff>
    </xdr:from>
    <xdr:to>
      <xdr:col>102</xdr:col>
      <xdr:colOff>165100</xdr:colOff>
      <xdr:row>54</xdr:row>
      <xdr:rowOff>25451</xdr:rowOff>
    </xdr:to>
    <xdr:sp macro="" textlink="">
      <xdr:nvSpPr>
        <xdr:cNvPr id="838" name="楕円 837"/>
        <xdr:cNvSpPr/>
      </xdr:nvSpPr>
      <xdr:spPr>
        <a:xfrm>
          <a:off x="19494500" y="91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41978</xdr:rowOff>
    </xdr:from>
    <xdr:ext cx="469744" cy="259045"/>
    <xdr:sp macro="" textlink="">
      <xdr:nvSpPr>
        <xdr:cNvPr id="839" name="テキスト ボックス 838"/>
        <xdr:cNvSpPr txBox="1"/>
      </xdr:nvSpPr>
      <xdr:spPr>
        <a:xfrm>
          <a:off x="19310428" y="89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94935</xdr:rowOff>
    </xdr:from>
    <xdr:to>
      <xdr:col>98</xdr:col>
      <xdr:colOff>38100</xdr:colOff>
      <xdr:row>53</xdr:row>
      <xdr:rowOff>25085</xdr:rowOff>
    </xdr:to>
    <xdr:sp macro="" textlink="">
      <xdr:nvSpPr>
        <xdr:cNvPr id="840" name="楕円 839"/>
        <xdr:cNvSpPr/>
      </xdr:nvSpPr>
      <xdr:spPr>
        <a:xfrm>
          <a:off x="18605500" y="90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41612</xdr:rowOff>
    </xdr:from>
    <xdr:ext cx="534377" cy="259045"/>
    <xdr:sp macro="" textlink="">
      <xdr:nvSpPr>
        <xdr:cNvPr id="841" name="テキスト ボックス 840"/>
        <xdr:cNvSpPr txBox="1"/>
      </xdr:nvSpPr>
      <xdr:spPr>
        <a:xfrm>
          <a:off x="18389111" y="87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2" name="正方形/長方形 84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3" name="正方形/長方形 84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4" name="正方形/長方形 84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5" name="正方形/長方形 84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6" name="正方形/長方形 84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7" name="正方形/長方形 84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8" name="正方形/長方形 84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9" name="正方形/長方形 84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0" name="テキスト ボックス 84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1" name="直線コネクタ 85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2" name="テキスト ボックス 85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3" name="直線コネクタ 85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4" name="テキスト ボックス 85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5" name="直線コネクタ 85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6" name="テキスト ボックス 85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7" name="直線コネクタ 85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8" name="テキスト ボックス 85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9" name="直線コネクタ 85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0" name="テキスト ボックス 85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1" name="直線コネクタ 86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2" name="テキスト ボックス 86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4" name="テキスト ボックス 86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6" name="直線コネクタ 865"/>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7"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8" name="直線コネクタ 867"/>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9"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70" name="直線コネクタ 869"/>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55880</xdr:rowOff>
    </xdr:from>
    <xdr:to>
      <xdr:col>116</xdr:col>
      <xdr:colOff>63500</xdr:colOff>
      <xdr:row>78</xdr:row>
      <xdr:rowOff>4369</xdr:rowOff>
    </xdr:to>
    <xdr:cxnSp macro="">
      <xdr:nvCxnSpPr>
        <xdr:cNvPr id="871" name="直線コネクタ 870"/>
        <xdr:cNvCxnSpPr/>
      </xdr:nvCxnSpPr>
      <xdr:spPr>
        <a:xfrm>
          <a:off x="21323300" y="13257530"/>
          <a:ext cx="8382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115587</xdr:rowOff>
    </xdr:from>
    <xdr:ext cx="534377" cy="259045"/>
    <xdr:sp macro="" textlink="">
      <xdr:nvSpPr>
        <xdr:cNvPr id="872" name="繰出金平均値テキスト"/>
        <xdr:cNvSpPr txBox="1"/>
      </xdr:nvSpPr>
      <xdr:spPr>
        <a:xfrm>
          <a:off x="22212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3" name="フローチャート: 判断 872"/>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55880</xdr:rowOff>
    </xdr:from>
    <xdr:to>
      <xdr:col>111</xdr:col>
      <xdr:colOff>177800</xdr:colOff>
      <xdr:row>78</xdr:row>
      <xdr:rowOff>93447</xdr:rowOff>
    </xdr:to>
    <xdr:cxnSp macro="">
      <xdr:nvCxnSpPr>
        <xdr:cNvPr id="874" name="直線コネクタ 873"/>
        <xdr:cNvCxnSpPr/>
      </xdr:nvCxnSpPr>
      <xdr:spPr>
        <a:xfrm flipV="1">
          <a:off x="20434300" y="13257530"/>
          <a:ext cx="889000" cy="20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5" name="フローチャート: 判断 874"/>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7764</xdr:rowOff>
    </xdr:from>
    <xdr:ext cx="534377" cy="259045"/>
    <xdr:sp macro="" textlink="">
      <xdr:nvSpPr>
        <xdr:cNvPr id="876" name="テキスト ボックス 875"/>
        <xdr:cNvSpPr txBox="1"/>
      </xdr:nvSpPr>
      <xdr:spPr>
        <a:xfrm>
          <a:off x="21056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52527</xdr:rowOff>
    </xdr:from>
    <xdr:to>
      <xdr:col>107</xdr:col>
      <xdr:colOff>50800</xdr:colOff>
      <xdr:row>78</xdr:row>
      <xdr:rowOff>93447</xdr:rowOff>
    </xdr:to>
    <xdr:cxnSp macro="">
      <xdr:nvCxnSpPr>
        <xdr:cNvPr id="877" name="直線コネクタ 876"/>
        <xdr:cNvCxnSpPr/>
      </xdr:nvCxnSpPr>
      <xdr:spPr>
        <a:xfrm>
          <a:off x="19545300" y="13254177"/>
          <a:ext cx="889000" cy="2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8" name="フローチャート: 判断 877"/>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79" name="テキスト ボックス 878"/>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67920</xdr:rowOff>
    </xdr:from>
    <xdr:to>
      <xdr:col>102</xdr:col>
      <xdr:colOff>114300</xdr:colOff>
      <xdr:row>77</xdr:row>
      <xdr:rowOff>52527</xdr:rowOff>
    </xdr:to>
    <xdr:cxnSp macro="">
      <xdr:nvCxnSpPr>
        <xdr:cNvPr id="880" name="直線コネクタ 879"/>
        <xdr:cNvCxnSpPr/>
      </xdr:nvCxnSpPr>
      <xdr:spPr>
        <a:xfrm>
          <a:off x="18656300" y="12583770"/>
          <a:ext cx="889000" cy="67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81" name="フローチャート: 判断 880"/>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13022</xdr:rowOff>
    </xdr:from>
    <xdr:ext cx="534377" cy="259045"/>
    <xdr:sp macro="" textlink="">
      <xdr:nvSpPr>
        <xdr:cNvPr id="882" name="テキスト ボックス 881"/>
        <xdr:cNvSpPr txBox="1"/>
      </xdr:nvSpPr>
      <xdr:spPr>
        <a:xfrm>
          <a:off x="19278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3" name="フローチャート: 判断 882"/>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4" name="テキスト ボックス 883"/>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125019</xdr:rowOff>
    </xdr:from>
    <xdr:to>
      <xdr:col>116</xdr:col>
      <xdr:colOff>114300</xdr:colOff>
      <xdr:row>78</xdr:row>
      <xdr:rowOff>55169</xdr:rowOff>
    </xdr:to>
    <xdr:sp macro="" textlink="">
      <xdr:nvSpPr>
        <xdr:cNvPr id="890" name="楕円 889"/>
        <xdr:cNvSpPr/>
      </xdr:nvSpPr>
      <xdr:spPr>
        <a:xfrm>
          <a:off x="221107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103446</xdr:rowOff>
    </xdr:from>
    <xdr:ext cx="534377" cy="259045"/>
    <xdr:sp macro="" textlink="">
      <xdr:nvSpPr>
        <xdr:cNvPr id="891" name="繰出金該当値テキスト"/>
        <xdr:cNvSpPr txBox="1"/>
      </xdr:nvSpPr>
      <xdr:spPr>
        <a:xfrm>
          <a:off x="22212300" y="133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5080</xdr:rowOff>
    </xdr:from>
    <xdr:to>
      <xdr:col>112</xdr:col>
      <xdr:colOff>38100</xdr:colOff>
      <xdr:row>77</xdr:row>
      <xdr:rowOff>106680</xdr:rowOff>
    </xdr:to>
    <xdr:sp macro="" textlink="">
      <xdr:nvSpPr>
        <xdr:cNvPr id="892" name="楕円 891"/>
        <xdr:cNvSpPr/>
      </xdr:nvSpPr>
      <xdr:spPr>
        <a:xfrm>
          <a:off x="21272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97807</xdr:rowOff>
    </xdr:from>
    <xdr:ext cx="534377" cy="259045"/>
    <xdr:sp macro="" textlink="">
      <xdr:nvSpPr>
        <xdr:cNvPr id="893" name="テキスト ボックス 892"/>
        <xdr:cNvSpPr txBox="1"/>
      </xdr:nvSpPr>
      <xdr:spPr>
        <a:xfrm>
          <a:off x="21056111" y="132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42647</xdr:rowOff>
    </xdr:from>
    <xdr:to>
      <xdr:col>107</xdr:col>
      <xdr:colOff>101600</xdr:colOff>
      <xdr:row>78</xdr:row>
      <xdr:rowOff>144247</xdr:rowOff>
    </xdr:to>
    <xdr:sp macro="" textlink="">
      <xdr:nvSpPr>
        <xdr:cNvPr id="894" name="楕円 893"/>
        <xdr:cNvSpPr/>
      </xdr:nvSpPr>
      <xdr:spPr>
        <a:xfrm>
          <a:off x="20383500" y="134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135374</xdr:rowOff>
    </xdr:from>
    <xdr:ext cx="534377" cy="259045"/>
    <xdr:sp macro="" textlink="">
      <xdr:nvSpPr>
        <xdr:cNvPr id="895" name="テキスト ボックス 894"/>
        <xdr:cNvSpPr txBox="1"/>
      </xdr:nvSpPr>
      <xdr:spPr>
        <a:xfrm>
          <a:off x="20167111" y="1350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1727</xdr:rowOff>
    </xdr:from>
    <xdr:to>
      <xdr:col>102</xdr:col>
      <xdr:colOff>165100</xdr:colOff>
      <xdr:row>77</xdr:row>
      <xdr:rowOff>103327</xdr:rowOff>
    </xdr:to>
    <xdr:sp macro="" textlink="">
      <xdr:nvSpPr>
        <xdr:cNvPr id="896" name="楕円 895"/>
        <xdr:cNvSpPr/>
      </xdr:nvSpPr>
      <xdr:spPr>
        <a:xfrm>
          <a:off x="19494500" y="132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94454</xdr:rowOff>
    </xdr:from>
    <xdr:ext cx="534377" cy="259045"/>
    <xdr:sp macro="" textlink="">
      <xdr:nvSpPr>
        <xdr:cNvPr id="897" name="テキスト ボックス 896"/>
        <xdr:cNvSpPr txBox="1"/>
      </xdr:nvSpPr>
      <xdr:spPr>
        <a:xfrm>
          <a:off x="19278111" y="132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17120</xdr:rowOff>
    </xdr:from>
    <xdr:to>
      <xdr:col>98</xdr:col>
      <xdr:colOff>38100</xdr:colOff>
      <xdr:row>73</xdr:row>
      <xdr:rowOff>118720</xdr:rowOff>
    </xdr:to>
    <xdr:sp macro="" textlink="">
      <xdr:nvSpPr>
        <xdr:cNvPr id="898" name="楕円 897"/>
        <xdr:cNvSpPr/>
      </xdr:nvSpPr>
      <xdr:spPr>
        <a:xfrm>
          <a:off x="18605500" y="125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135247</xdr:rowOff>
    </xdr:from>
    <xdr:ext cx="534377" cy="259045"/>
    <xdr:sp macro="" textlink="">
      <xdr:nvSpPr>
        <xdr:cNvPr id="899" name="テキスト ボックス 898"/>
        <xdr:cNvSpPr txBox="1"/>
      </xdr:nvSpPr>
      <xdr:spPr>
        <a:xfrm>
          <a:off x="18389111" y="1230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0" name="直線コネクタ 90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1" name="テキスト ボックス 91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2" name="直線コネクタ 91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3" name="テキスト ボックス 91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5" name="直線コネクタ 91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9" name="直線コネクタ 91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0" name="直線コネクタ 91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フローチャート: 判断 92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3" name="直線コネクタ 92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4" name="フローチャート: 判断 92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5" name="テキスト ボックス 92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6" name="直線コネクタ 92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7" name="フローチャート: 判断 92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8" name="テキスト ボックス 92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9" name="直線コネクタ 92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0" name="フローチャート: 判断 92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1" name="テキスト ボックス 93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フローチャート: 判断 93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3" name="テキスト ボックス 93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4" name="テキスト ボックス 93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5" name="テキスト ボックス 93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6" name="テキスト ボックス 93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7" name="テキスト ボックス 93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8" name="テキスト ボックス 93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9" name="楕円 93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1" name="楕円 94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2" name="テキスト ボックス 94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3" name="楕円 94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4" name="テキスト ボックス 94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5" name="楕円 94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6" name="テキスト ボックス 94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7" name="楕円 94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8" name="テキスト ボックス 94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9" name="正方形/長方形 94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0" name="正方形/長方形 94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1" name="テキスト ボックス 95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540,752</a:t>
          </a:r>
          <a:r>
            <a:rPr kumimoji="1" lang="ja-JP" altLang="en-US" sz="1300">
              <a:latin typeface="ＭＳ Ｐゴシック" panose="020B0600070205080204" pitchFamily="50" charset="-128"/>
              <a:ea typeface="ＭＳ Ｐゴシック" panose="020B0600070205080204" pitchFamily="50" charset="-128"/>
            </a:rPr>
            <a:t>円となっている。このうち、主な構成項目である普通建設事業費は、住民一人当たり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103,934</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％の減となっている。これは、市街地再開発事業助成や日本橋小学校、月島第三小学校の増築の減などによるものである。</a:t>
          </a:r>
        </a:p>
        <a:p>
          <a:r>
            <a:rPr kumimoji="1" lang="ja-JP" altLang="en-US" sz="1300">
              <a:latin typeface="ＭＳ Ｐゴシック" panose="020B0600070205080204" pitchFamily="50" charset="-128"/>
              <a:ea typeface="ＭＳ Ｐゴシック" panose="020B0600070205080204" pitchFamily="50" charset="-128"/>
            </a:rPr>
            <a:t>　力強い人口増に伴い、　普通建設事業費のうち、新規整備は住民一人当たり</a:t>
          </a:r>
          <a:r>
            <a:rPr kumimoji="1" lang="en-US" altLang="ja-JP" sz="1300">
              <a:latin typeface="ＭＳ Ｐゴシック" panose="020B0600070205080204" pitchFamily="50" charset="-128"/>
              <a:ea typeface="ＭＳ Ｐゴシック" panose="020B0600070205080204" pitchFamily="50" charset="-128"/>
            </a:rPr>
            <a:t>11,165</a:t>
          </a:r>
          <a:r>
            <a:rPr kumimoji="1" lang="ja-JP" altLang="en-US" sz="1300">
              <a:latin typeface="ＭＳ Ｐゴシック" panose="020B0600070205080204" pitchFamily="50" charset="-128"/>
              <a:ea typeface="ＭＳ Ｐゴシック" panose="020B0600070205080204" pitchFamily="50" charset="-128"/>
            </a:rPr>
            <a:t>円、更新整備は住民一人当たり</a:t>
          </a:r>
          <a:r>
            <a:rPr kumimoji="1" lang="en-US" altLang="ja-JP" sz="1300">
              <a:latin typeface="ＭＳ Ｐゴシック" panose="020B0600070205080204" pitchFamily="50" charset="-128"/>
              <a:ea typeface="ＭＳ Ｐゴシック" panose="020B0600070205080204" pitchFamily="50" charset="-128"/>
            </a:rPr>
            <a:t>65,621</a:t>
          </a:r>
          <a:r>
            <a:rPr kumimoji="1" lang="ja-JP" altLang="en-US" sz="1300">
              <a:latin typeface="ＭＳ Ｐゴシック" panose="020B0600070205080204" pitchFamily="50" charset="-128"/>
              <a:ea typeface="ＭＳ Ｐゴシック" panose="020B0600070205080204" pitchFamily="50" charset="-128"/>
            </a:rPr>
            <a:t>円で、ともに前年度比で増加しており、類似団体平均を大きく上回っている。これは、平成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年度以降引き続く人口増加に伴う小・中学校をはじめとした公共施設の新規整備や、早期に基盤整備を行ってきたことによる既存施設の老朽化に係る対応などによるものである。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今後については、東京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オリンピック・パラリンピック競技大会後の新たなまちの形成による、さらなる人口増に対応するため、小中学校や認定こども園、特別出張所などの施設整備に着手することから、引き続き普通建設事業費の負担が大きくなることが見込まれる。</a:t>
          </a:r>
        </a:p>
        <a:p>
          <a:r>
            <a:rPr kumimoji="1" lang="ja-JP" altLang="en-US" sz="1300">
              <a:latin typeface="ＭＳ Ｐゴシック" panose="020B0600070205080204" pitchFamily="50" charset="-128"/>
              <a:ea typeface="ＭＳ Ｐゴシック" panose="020B0600070205080204" pitchFamily="50" charset="-128"/>
            </a:rPr>
            <a:t>　なお、積立金が住民一人当たり</a:t>
          </a:r>
          <a:r>
            <a:rPr kumimoji="1" lang="en-US" altLang="ja-JP" sz="1300">
              <a:latin typeface="ＭＳ Ｐゴシック" panose="020B0600070205080204" pitchFamily="50" charset="-128"/>
              <a:ea typeface="ＭＳ Ｐゴシック" panose="020B0600070205080204" pitchFamily="50" charset="-128"/>
            </a:rPr>
            <a:t>53,332</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％の減となっている。これは、平成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年度に特別区財政調整交付金の増などによる剰余金を財政調整基金などに積み立てたものの、平成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年度に行った八重洲二丁目北地区市街地再開発事業に係る土地売払収入の積立てが皆減となったことによる。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162,502
154,851
10.21
91,225,232
87,873,281
2,655,594
56,069,123
15,414,891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132842</xdr:rowOff>
    </xdr:from>
    <xdr:to>
      <xdr:col>24</xdr:col>
      <xdr:colOff>63500</xdr:colOff>
      <xdr:row>34</xdr:row>
      <xdr:rowOff>161989</xdr:rowOff>
    </xdr:to>
    <xdr:cxnSp macro="">
      <xdr:nvCxnSpPr>
        <xdr:cNvPr id="60" name="直線コネクタ 59"/>
        <xdr:cNvCxnSpPr/>
      </xdr:nvCxnSpPr>
      <xdr:spPr>
        <a:xfrm flipV="1">
          <a:off x="3797300" y="5962142"/>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111125</xdr:rowOff>
    </xdr:from>
    <xdr:to>
      <xdr:col>19</xdr:col>
      <xdr:colOff>177800</xdr:colOff>
      <xdr:row>34</xdr:row>
      <xdr:rowOff>161989</xdr:rowOff>
    </xdr:to>
    <xdr:cxnSp macro="">
      <xdr:nvCxnSpPr>
        <xdr:cNvPr id="63" name="直線コネクタ 62"/>
        <xdr:cNvCxnSpPr/>
      </xdr:nvCxnSpPr>
      <xdr:spPr>
        <a:xfrm>
          <a:off x="2908300" y="5940425"/>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47308</xdr:rowOff>
    </xdr:from>
    <xdr:to>
      <xdr:col>15</xdr:col>
      <xdr:colOff>50800</xdr:colOff>
      <xdr:row>34</xdr:row>
      <xdr:rowOff>111125</xdr:rowOff>
    </xdr:to>
    <xdr:cxnSp macro="">
      <xdr:nvCxnSpPr>
        <xdr:cNvPr id="66" name="直線コネクタ 65"/>
        <xdr:cNvCxnSpPr/>
      </xdr:nvCxnSpPr>
      <xdr:spPr>
        <a:xfrm>
          <a:off x="2019300" y="5876608"/>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47308</xdr:rowOff>
    </xdr:from>
    <xdr:to>
      <xdr:col>10</xdr:col>
      <xdr:colOff>114300</xdr:colOff>
      <xdr:row>34</xdr:row>
      <xdr:rowOff>50927</xdr:rowOff>
    </xdr:to>
    <xdr:cxnSp macro="">
      <xdr:nvCxnSpPr>
        <xdr:cNvPr id="69" name="直線コネクタ 68"/>
        <xdr:cNvCxnSpPr/>
      </xdr:nvCxnSpPr>
      <xdr:spPr>
        <a:xfrm flipV="1">
          <a:off x="1130300" y="587660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82042</xdr:rowOff>
    </xdr:from>
    <xdr:to>
      <xdr:col>24</xdr:col>
      <xdr:colOff>114300</xdr:colOff>
      <xdr:row>35</xdr:row>
      <xdr:rowOff>12192</xdr:rowOff>
    </xdr:to>
    <xdr:sp macro="" textlink="">
      <xdr:nvSpPr>
        <xdr:cNvPr id="79" name="楕円 78"/>
        <xdr:cNvSpPr/>
      </xdr:nvSpPr>
      <xdr:spPr>
        <a:xfrm>
          <a:off x="45847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104919</xdr:rowOff>
    </xdr:from>
    <xdr:ext cx="469744" cy="259045"/>
    <xdr:sp macro="" textlink="">
      <xdr:nvSpPr>
        <xdr:cNvPr id="80" name="議会費該当値テキスト"/>
        <xdr:cNvSpPr txBox="1"/>
      </xdr:nvSpPr>
      <xdr:spPr>
        <a:xfrm>
          <a:off x="4686300"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111189</xdr:rowOff>
    </xdr:from>
    <xdr:to>
      <xdr:col>20</xdr:col>
      <xdr:colOff>38100</xdr:colOff>
      <xdr:row>35</xdr:row>
      <xdr:rowOff>41339</xdr:rowOff>
    </xdr:to>
    <xdr:sp macro="" textlink="">
      <xdr:nvSpPr>
        <xdr:cNvPr id="81" name="楕円 80"/>
        <xdr:cNvSpPr/>
      </xdr:nvSpPr>
      <xdr:spPr>
        <a:xfrm>
          <a:off x="3746500" y="594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57866</xdr:rowOff>
    </xdr:from>
    <xdr:ext cx="469744" cy="259045"/>
    <xdr:sp macro="" textlink="">
      <xdr:nvSpPr>
        <xdr:cNvPr id="82" name="テキスト ボックス 81"/>
        <xdr:cNvSpPr txBox="1"/>
      </xdr:nvSpPr>
      <xdr:spPr>
        <a:xfrm>
          <a:off x="3562428" y="571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60325</xdr:rowOff>
    </xdr:from>
    <xdr:to>
      <xdr:col>15</xdr:col>
      <xdr:colOff>101600</xdr:colOff>
      <xdr:row>34</xdr:row>
      <xdr:rowOff>161925</xdr:rowOff>
    </xdr:to>
    <xdr:sp macro="" textlink="">
      <xdr:nvSpPr>
        <xdr:cNvPr id="83" name="楕円 82"/>
        <xdr:cNvSpPr/>
      </xdr:nvSpPr>
      <xdr:spPr>
        <a:xfrm>
          <a:off x="28575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7002</xdr:rowOff>
    </xdr:from>
    <xdr:ext cx="469744" cy="259045"/>
    <xdr:sp macro="" textlink="">
      <xdr:nvSpPr>
        <xdr:cNvPr id="84" name="テキスト ボックス 83"/>
        <xdr:cNvSpPr txBox="1"/>
      </xdr:nvSpPr>
      <xdr:spPr>
        <a:xfrm>
          <a:off x="2673428" y="566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167958</xdr:rowOff>
    </xdr:from>
    <xdr:to>
      <xdr:col>10</xdr:col>
      <xdr:colOff>165100</xdr:colOff>
      <xdr:row>34</xdr:row>
      <xdr:rowOff>98108</xdr:rowOff>
    </xdr:to>
    <xdr:sp macro="" textlink="">
      <xdr:nvSpPr>
        <xdr:cNvPr id="85" name="楕円 84"/>
        <xdr:cNvSpPr/>
      </xdr:nvSpPr>
      <xdr:spPr>
        <a:xfrm>
          <a:off x="1968500" y="58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114635</xdr:rowOff>
    </xdr:from>
    <xdr:ext cx="469744" cy="259045"/>
    <xdr:sp macro="" textlink="">
      <xdr:nvSpPr>
        <xdr:cNvPr id="86" name="テキスト ボックス 85"/>
        <xdr:cNvSpPr txBox="1"/>
      </xdr:nvSpPr>
      <xdr:spPr>
        <a:xfrm>
          <a:off x="1784428" y="560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xdr:rowOff>
    </xdr:from>
    <xdr:to>
      <xdr:col>6</xdr:col>
      <xdr:colOff>38100</xdr:colOff>
      <xdr:row>34</xdr:row>
      <xdr:rowOff>101727</xdr:rowOff>
    </xdr:to>
    <xdr:sp macro="" textlink="">
      <xdr:nvSpPr>
        <xdr:cNvPr id="87" name="楕円 86"/>
        <xdr:cNvSpPr/>
      </xdr:nvSpPr>
      <xdr:spPr>
        <a:xfrm>
          <a:off x="1079500" y="5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118254</xdr:rowOff>
    </xdr:from>
    <xdr:ext cx="469744" cy="259045"/>
    <xdr:sp macro="" textlink="">
      <xdr:nvSpPr>
        <xdr:cNvPr id="88" name="テキスト ボックス 87"/>
        <xdr:cNvSpPr txBox="1"/>
      </xdr:nvSpPr>
      <xdr:spPr>
        <a:xfrm>
          <a:off x="895428" y="560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37211</xdr:rowOff>
    </xdr:from>
    <xdr:to>
      <xdr:col>24</xdr:col>
      <xdr:colOff>63500</xdr:colOff>
      <xdr:row>57</xdr:row>
      <xdr:rowOff>36449</xdr:rowOff>
    </xdr:to>
    <xdr:cxnSp macro="">
      <xdr:nvCxnSpPr>
        <xdr:cNvPr id="120" name="直線コネクタ 119"/>
        <xdr:cNvCxnSpPr/>
      </xdr:nvCxnSpPr>
      <xdr:spPr>
        <a:xfrm flipV="1">
          <a:off x="3797300" y="9466961"/>
          <a:ext cx="838200" cy="3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170001</xdr:rowOff>
    </xdr:from>
    <xdr:ext cx="534377" cy="259045"/>
    <xdr:sp macro="" textlink="">
      <xdr:nvSpPr>
        <xdr:cNvPr id="121" name="総務費平均値テキスト"/>
        <xdr:cNvSpPr txBox="1"/>
      </xdr:nvSpPr>
      <xdr:spPr>
        <a:xfrm>
          <a:off x="4686300" y="994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25063</xdr:rowOff>
    </xdr:from>
    <xdr:to>
      <xdr:col>19</xdr:col>
      <xdr:colOff>177800</xdr:colOff>
      <xdr:row>57</xdr:row>
      <xdr:rowOff>36449</xdr:rowOff>
    </xdr:to>
    <xdr:cxnSp macro="">
      <xdr:nvCxnSpPr>
        <xdr:cNvPr id="123" name="直線コネクタ 122"/>
        <xdr:cNvCxnSpPr/>
      </xdr:nvCxnSpPr>
      <xdr:spPr>
        <a:xfrm>
          <a:off x="2908300" y="9797713"/>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142754</xdr:rowOff>
    </xdr:from>
    <xdr:ext cx="534377" cy="259045"/>
    <xdr:sp macro="" textlink="">
      <xdr:nvSpPr>
        <xdr:cNvPr id="125" name="テキスト ボックス 124"/>
        <xdr:cNvSpPr txBox="1"/>
      </xdr:nvSpPr>
      <xdr:spPr>
        <a:xfrm>
          <a:off x="3530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118157</xdr:rowOff>
    </xdr:from>
    <xdr:to>
      <xdr:col>15</xdr:col>
      <xdr:colOff>50800</xdr:colOff>
      <xdr:row>57</xdr:row>
      <xdr:rowOff>25063</xdr:rowOff>
    </xdr:to>
    <xdr:cxnSp macro="">
      <xdr:nvCxnSpPr>
        <xdr:cNvPr id="126" name="直線コネクタ 125"/>
        <xdr:cNvCxnSpPr/>
      </xdr:nvCxnSpPr>
      <xdr:spPr>
        <a:xfrm>
          <a:off x="2019300" y="9719357"/>
          <a:ext cx="889000" cy="7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117194</xdr:rowOff>
    </xdr:from>
    <xdr:ext cx="534377" cy="259045"/>
    <xdr:sp macro="" textlink="">
      <xdr:nvSpPr>
        <xdr:cNvPr id="128" name="テキスト ボックス 127"/>
        <xdr:cNvSpPr txBox="1"/>
      </xdr:nvSpPr>
      <xdr:spPr>
        <a:xfrm>
          <a:off x="2641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118157</xdr:rowOff>
    </xdr:from>
    <xdr:to>
      <xdr:col>10</xdr:col>
      <xdr:colOff>114300</xdr:colOff>
      <xdr:row>56</xdr:row>
      <xdr:rowOff>144740</xdr:rowOff>
    </xdr:to>
    <xdr:cxnSp macro="">
      <xdr:nvCxnSpPr>
        <xdr:cNvPr id="129" name="直線コネクタ 128"/>
        <xdr:cNvCxnSpPr/>
      </xdr:nvCxnSpPr>
      <xdr:spPr>
        <a:xfrm flipV="1">
          <a:off x="1130300" y="9719357"/>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92429</xdr:rowOff>
    </xdr:from>
    <xdr:ext cx="534377" cy="259045"/>
    <xdr:sp macro="" textlink="">
      <xdr:nvSpPr>
        <xdr:cNvPr id="131" name="テキスト ボックス 130"/>
        <xdr:cNvSpPr txBox="1"/>
      </xdr:nvSpPr>
      <xdr:spPr>
        <a:xfrm>
          <a:off x="1752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111904</xdr:rowOff>
    </xdr:from>
    <xdr:ext cx="534377" cy="259045"/>
    <xdr:sp macro="" textlink="">
      <xdr:nvSpPr>
        <xdr:cNvPr id="133" name="テキスト ボックス 132"/>
        <xdr:cNvSpPr txBox="1"/>
      </xdr:nvSpPr>
      <xdr:spPr>
        <a:xfrm>
          <a:off x="863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157861</xdr:rowOff>
    </xdr:from>
    <xdr:to>
      <xdr:col>24</xdr:col>
      <xdr:colOff>114300</xdr:colOff>
      <xdr:row>55</xdr:row>
      <xdr:rowOff>88011</xdr:rowOff>
    </xdr:to>
    <xdr:sp macro="" textlink="">
      <xdr:nvSpPr>
        <xdr:cNvPr id="139" name="楕円 138"/>
        <xdr:cNvSpPr/>
      </xdr:nvSpPr>
      <xdr:spPr>
        <a:xfrm>
          <a:off x="4584700" y="94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9288</xdr:rowOff>
    </xdr:from>
    <xdr:ext cx="534377" cy="259045"/>
    <xdr:sp macro="" textlink="">
      <xdr:nvSpPr>
        <xdr:cNvPr id="140" name="総務費該当値テキスト"/>
        <xdr:cNvSpPr txBox="1"/>
      </xdr:nvSpPr>
      <xdr:spPr>
        <a:xfrm>
          <a:off x="4686300" y="92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157099</xdr:rowOff>
    </xdr:from>
    <xdr:to>
      <xdr:col>20</xdr:col>
      <xdr:colOff>38100</xdr:colOff>
      <xdr:row>57</xdr:row>
      <xdr:rowOff>87249</xdr:rowOff>
    </xdr:to>
    <xdr:sp macro="" textlink="">
      <xdr:nvSpPr>
        <xdr:cNvPr id="141" name="楕円 140"/>
        <xdr:cNvSpPr/>
      </xdr:nvSpPr>
      <xdr:spPr>
        <a:xfrm>
          <a:off x="3746500" y="97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103776</xdr:rowOff>
    </xdr:from>
    <xdr:ext cx="534377" cy="259045"/>
    <xdr:sp macro="" textlink="">
      <xdr:nvSpPr>
        <xdr:cNvPr id="142" name="テキスト ボックス 141"/>
        <xdr:cNvSpPr txBox="1"/>
      </xdr:nvSpPr>
      <xdr:spPr>
        <a:xfrm>
          <a:off x="3530111" y="953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145713</xdr:rowOff>
    </xdr:from>
    <xdr:to>
      <xdr:col>15</xdr:col>
      <xdr:colOff>101600</xdr:colOff>
      <xdr:row>57</xdr:row>
      <xdr:rowOff>75863</xdr:rowOff>
    </xdr:to>
    <xdr:sp macro="" textlink="">
      <xdr:nvSpPr>
        <xdr:cNvPr id="143" name="楕円 142"/>
        <xdr:cNvSpPr/>
      </xdr:nvSpPr>
      <xdr:spPr>
        <a:xfrm>
          <a:off x="2857500" y="97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92390</xdr:rowOff>
    </xdr:from>
    <xdr:ext cx="534377" cy="259045"/>
    <xdr:sp macro="" textlink="">
      <xdr:nvSpPr>
        <xdr:cNvPr id="144" name="テキスト ボックス 143"/>
        <xdr:cNvSpPr txBox="1"/>
      </xdr:nvSpPr>
      <xdr:spPr>
        <a:xfrm>
          <a:off x="2641111" y="95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67357</xdr:rowOff>
    </xdr:from>
    <xdr:to>
      <xdr:col>10</xdr:col>
      <xdr:colOff>165100</xdr:colOff>
      <xdr:row>56</xdr:row>
      <xdr:rowOff>168957</xdr:rowOff>
    </xdr:to>
    <xdr:sp macro="" textlink="">
      <xdr:nvSpPr>
        <xdr:cNvPr id="145" name="楕円 144"/>
        <xdr:cNvSpPr/>
      </xdr:nvSpPr>
      <xdr:spPr>
        <a:xfrm>
          <a:off x="1968500" y="96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14034</xdr:rowOff>
    </xdr:from>
    <xdr:ext cx="534377" cy="259045"/>
    <xdr:sp macro="" textlink="">
      <xdr:nvSpPr>
        <xdr:cNvPr id="146" name="テキスト ボックス 145"/>
        <xdr:cNvSpPr txBox="1"/>
      </xdr:nvSpPr>
      <xdr:spPr>
        <a:xfrm>
          <a:off x="1752111" y="944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93940</xdr:rowOff>
    </xdr:from>
    <xdr:to>
      <xdr:col>6</xdr:col>
      <xdr:colOff>38100</xdr:colOff>
      <xdr:row>57</xdr:row>
      <xdr:rowOff>24090</xdr:rowOff>
    </xdr:to>
    <xdr:sp macro="" textlink="">
      <xdr:nvSpPr>
        <xdr:cNvPr id="147" name="楕円 146"/>
        <xdr:cNvSpPr/>
      </xdr:nvSpPr>
      <xdr:spPr>
        <a:xfrm>
          <a:off x="1079500" y="96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40617</xdr:rowOff>
    </xdr:from>
    <xdr:ext cx="534377" cy="259045"/>
    <xdr:sp macro="" textlink="">
      <xdr:nvSpPr>
        <xdr:cNvPr id="148" name="テキスト ボックス 147"/>
        <xdr:cNvSpPr txBox="1"/>
      </xdr:nvSpPr>
      <xdr:spPr>
        <a:xfrm>
          <a:off x="863111" y="947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35818</xdr:rowOff>
    </xdr:from>
    <xdr:to>
      <xdr:col>24</xdr:col>
      <xdr:colOff>63500</xdr:colOff>
      <xdr:row>77</xdr:row>
      <xdr:rowOff>41075</xdr:rowOff>
    </xdr:to>
    <xdr:cxnSp macro="">
      <xdr:nvCxnSpPr>
        <xdr:cNvPr id="180" name="直線コネクタ 179"/>
        <xdr:cNvCxnSpPr/>
      </xdr:nvCxnSpPr>
      <xdr:spPr>
        <a:xfrm>
          <a:off x="3797300" y="13237468"/>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547</xdr:rowOff>
    </xdr:from>
    <xdr:ext cx="599010" cy="259045"/>
    <xdr:sp macro="" textlink="">
      <xdr:nvSpPr>
        <xdr:cNvPr id="181" name="民生費平均値テキスト"/>
        <xdr:cNvSpPr txBox="1"/>
      </xdr:nvSpPr>
      <xdr:spPr>
        <a:xfrm>
          <a:off x="4686300" y="12859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35818</xdr:rowOff>
    </xdr:from>
    <xdr:to>
      <xdr:col>19</xdr:col>
      <xdr:colOff>177800</xdr:colOff>
      <xdr:row>77</xdr:row>
      <xdr:rowOff>109818</xdr:rowOff>
    </xdr:to>
    <xdr:cxnSp macro="">
      <xdr:nvCxnSpPr>
        <xdr:cNvPr id="183" name="直線コネクタ 182"/>
        <xdr:cNvCxnSpPr/>
      </xdr:nvCxnSpPr>
      <xdr:spPr>
        <a:xfrm flipV="1">
          <a:off x="2908300" y="13237468"/>
          <a:ext cx="889000" cy="7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110939</xdr:rowOff>
    </xdr:from>
    <xdr:ext cx="599010" cy="259045"/>
    <xdr:sp macro="" textlink="">
      <xdr:nvSpPr>
        <xdr:cNvPr id="185" name="テキスト ボックス 184"/>
        <xdr:cNvSpPr txBox="1"/>
      </xdr:nvSpPr>
      <xdr:spPr>
        <a:xfrm>
          <a:off x="3497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109818</xdr:rowOff>
    </xdr:from>
    <xdr:to>
      <xdr:col>15</xdr:col>
      <xdr:colOff>50800</xdr:colOff>
      <xdr:row>78</xdr:row>
      <xdr:rowOff>70576</xdr:rowOff>
    </xdr:to>
    <xdr:cxnSp macro="">
      <xdr:nvCxnSpPr>
        <xdr:cNvPr id="186" name="直線コネクタ 185"/>
        <xdr:cNvCxnSpPr/>
      </xdr:nvCxnSpPr>
      <xdr:spPr>
        <a:xfrm flipV="1">
          <a:off x="2019300" y="13311468"/>
          <a:ext cx="889000" cy="1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142072</xdr:rowOff>
    </xdr:from>
    <xdr:ext cx="599010" cy="259045"/>
    <xdr:sp macro="" textlink="">
      <xdr:nvSpPr>
        <xdr:cNvPr id="188" name="テキスト ボックス 187"/>
        <xdr:cNvSpPr txBox="1"/>
      </xdr:nvSpPr>
      <xdr:spPr>
        <a:xfrm>
          <a:off x="2608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149520</xdr:rowOff>
    </xdr:from>
    <xdr:to>
      <xdr:col>10</xdr:col>
      <xdr:colOff>114300</xdr:colOff>
      <xdr:row>78</xdr:row>
      <xdr:rowOff>70576</xdr:rowOff>
    </xdr:to>
    <xdr:cxnSp macro="">
      <xdr:nvCxnSpPr>
        <xdr:cNvPr id="189" name="直線コネクタ 188"/>
        <xdr:cNvCxnSpPr/>
      </xdr:nvCxnSpPr>
      <xdr:spPr>
        <a:xfrm>
          <a:off x="1130300" y="13351170"/>
          <a:ext cx="889000" cy="9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47475</xdr:rowOff>
    </xdr:from>
    <xdr:ext cx="599010" cy="259045"/>
    <xdr:sp macro="" textlink="">
      <xdr:nvSpPr>
        <xdr:cNvPr id="191" name="テキスト ボックス 190"/>
        <xdr:cNvSpPr txBox="1"/>
      </xdr:nvSpPr>
      <xdr:spPr>
        <a:xfrm>
          <a:off x="1719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77258</xdr:rowOff>
    </xdr:from>
    <xdr:ext cx="599010" cy="259045"/>
    <xdr:sp macro="" textlink="">
      <xdr:nvSpPr>
        <xdr:cNvPr id="193" name="テキスト ボックス 192"/>
        <xdr:cNvSpPr txBox="1"/>
      </xdr:nvSpPr>
      <xdr:spPr>
        <a:xfrm>
          <a:off x="830795"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161725</xdr:rowOff>
    </xdr:from>
    <xdr:to>
      <xdr:col>24</xdr:col>
      <xdr:colOff>114300</xdr:colOff>
      <xdr:row>77</xdr:row>
      <xdr:rowOff>91875</xdr:rowOff>
    </xdr:to>
    <xdr:sp macro="" textlink="">
      <xdr:nvSpPr>
        <xdr:cNvPr id="199" name="楕円 198"/>
        <xdr:cNvSpPr/>
      </xdr:nvSpPr>
      <xdr:spPr>
        <a:xfrm>
          <a:off x="4584700" y="131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140152</xdr:rowOff>
    </xdr:from>
    <xdr:ext cx="599010" cy="259045"/>
    <xdr:sp macro="" textlink="">
      <xdr:nvSpPr>
        <xdr:cNvPr id="200" name="民生費該当値テキスト"/>
        <xdr:cNvSpPr txBox="1"/>
      </xdr:nvSpPr>
      <xdr:spPr>
        <a:xfrm>
          <a:off x="4686300" y="131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156468</xdr:rowOff>
    </xdr:from>
    <xdr:to>
      <xdr:col>20</xdr:col>
      <xdr:colOff>38100</xdr:colOff>
      <xdr:row>77</xdr:row>
      <xdr:rowOff>86618</xdr:rowOff>
    </xdr:to>
    <xdr:sp macro="" textlink="">
      <xdr:nvSpPr>
        <xdr:cNvPr id="201" name="楕円 200"/>
        <xdr:cNvSpPr/>
      </xdr:nvSpPr>
      <xdr:spPr>
        <a:xfrm>
          <a:off x="3746500" y="131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77745</xdr:rowOff>
    </xdr:from>
    <xdr:ext cx="599010" cy="259045"/>
    <xdr:sp macro="" textlink="">
      <xdr:nvSpPr>
        <xdr:cNvPr id="202" name="テキスト ボックス 201"/>
        <xdr:cNvSpPr txBox="1"/>
      </xdr:nvSpPr>
      <xdr:spPr>
        <a:xfrm>
          <a:off x="3497795" y="1327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59018</xdr:rowOff>
    </xdr:from>
    <xdr:to>
      <xdr:col>15</xdr:col>
      <xdr:colOff>101600</xdr:colOff>
      <xdr:row>77</xdr:row>
      <xdr:rowOff>160618</xdr:rowOff>
    </xdr:to>
    <xdr:sp macro="" textlink="">
      <xdr:nvSpPr>
        <xdr:cNvPr id="203" name="楕円 202"/>
        <xdr:cNvSpPr/>
      </xdr:nvSpPr>
      <xdr:spPr>
        <a:xfrm>
          <a:off x="2857500" y="132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151745</xdr:rowOff>
    </xdr:from>
    <xdr:ext cx="599010" cy="259045"/>
    <xdr:sp macro="" textlink="">
      <xdr:nvSpPr>
        <xdr:cNvPr id="204" name="テキスト ボックス 203"/>
        <xdr:cNvSpPr txBox="1"/>
      </xdr:nvSpPr>
      <xdr:spPr>
        <a:xfrm>
          <a:off x="2608795" y="1335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19776</xdr:rowOff>
    </xdr:from>
    <xdr:to>
      <xdr:col>10</xdr:col>
      <xdr:colOff>165100</xdr:colOff>
      <xdr:row>78</xdr:row>
      <xdr:rowOff>121376</xdr:rowOff>
    </xdr:to>
    <xdr:sp macro="" textlink="">
      <xdr:nvSpPr>
        <xdr:cNvPr id="205" name="楕円 204"/>
        <xdr:cNvSpPr/>
      </xdr:nvSpPr>
      <xdr:spPr>
        <a:xfrm>
          <a:off x="1968500" y="133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112503</xdr:rowOff>
    </xdr:from>
    <xdr:ext cx="599010" cy="259045"/>
    <xdr:sp macro="" textlink="">
      <xdr:nvSpPr>
        <xdr:cNvPr id="206" name="テキスト ボックス 205"/>
        <xdr:cNvSpPr txBox="1"/>
      </xdr:nvSpPr>
      <xdr:spPr>
        <a:xfrm>
          <a:off x="1719795" y="1348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98720</xdr:rowOff>
    </xdr:from>
    <xdr:to>
      <xdr:col>6</xdr:col>
      <xdr:colOff>38100</xdr:colOff>
      <xdr:row>78</xdr:row>
      <xdr:rowOff>28870</xdr:rowOff>
    </xdr:to>
    <xdr:sp macro="" textlink="">
      <xdr:nvSpPr>
        <xdr:cNvPr id="207" name="楕円 206"/>
        <xdr:cNvSpPr/>
      </xdr:nvSpPr>
      <xdr:spPr>
        <a:xfrm>
          <a:off x="1079500" y="133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19997</xdr:rowOff>
    </xdr:from>
    <xdr:ext cx="599010" cy="259045"/>
    <xdr:sp macro="" textlink="">
      <xdr:nvSpPr>
        <xdr:cNvPr id="208" name="テキスト ボックス 207"/>
        <xdr:cNvSpPr txBox="1"/>
      </xdr:nvSpPr>
      <xdr:spPr>
        <a:xfrm>
          <a:off x="830795" y="1339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17833</xdr:rowOff>
    </xdr:from>
    <xdr:to>
      <xdr:col>24</xdr:col>
      <xdr:colOff>63500</xdr:colOff>
      <xdr:row>96</xdr:row>
      <xdr:rowOff>30131</xdr:rowOff>
    </xdr:to>
    <xdr:cxnSp macro="">
      <xdr:nvCxnSpPr>
        <xdr:cNvPr id="236" name="直線コネクタ 235"/>
        <xdr:cNvCxnSpPr/>
      </xdr:nvCxnSpPr>
      <xdr:spPr>
        <a:xfrm>
          <a:off x="3797300" y="16477033"/>
          <a:ext cx="8382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65293</xdr:rowOff>
    </xdr:from>
    <xdr:ext cx="534377" cy="259045"/>
    <xdr:sp macro="" textlink="">
      <xdr:nvSpPr>
        <xdr:cNvPr id="237" name="衛生費平均値テキスト"/>
        <xdr:cNvSpPr txBox="1"/>
      </xdr:nvSpPr>
      <xdr:spPr>
        <a:xfrm>
          <a:off x="4686300" y="1669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154330</xdr:rowOff>
    </xdr:from>
    <xdr:to>
      <xdr:col>19</xdr:col>
      <xdr:colOff>177800</xdr:colOff>
      <xdr:row>96</xdr:row>
      <xdr:rowOff>17833</xdr:rowOff>
    </xdr:to>
    <xdr:cxnSp macro="">
      <xdr:nvCxnSpPr>
        <xdr:cNvPr id="239" name="直線コネクタ 238"/>
        <xdr:cNvCxnSpPr/>
      </xdr:nvCxnSpPr>
      <xdr:spPr>
        <a:xfrm>
          <a:off x="2908300" y="16442080"/>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16236</xdr:rowOff>
    </xdr:from>
    <xdr:ext cx="534377" cy="259045"/>
    <xdr:sp macro="" textlink="">
      <xdr:nvSpPr>
        <xdr:cNvPr id="241" name="テキスト ボックス 240"/>
        <xdr:cNvSpPr txBox="1"/>
      </xdr:nvSpPr>
      <xdr:spPr>
        <a:xfrm>
          <a:off x="3530111"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154330</xdr:rowOff>
    </xdr:from>
    <xdr:to>
      <xdr:col>15</xdr:col>
      <xdr:colOff>50800</xdr:colOff>
      <xdr:row>95</xdr:row>
      <xdr:rowOff>155817</xdr:rowOff>
    </xdr:to>
    <xdr:cxnSp macro="">
      <xdr:nvCxnSpPr>
        <xdr:cNvPr id="242" name="直線コネクタ 241"/>
        <xdr:cNvCxnSpPr/>
      </xdr:nvCxnSpPr>
      <xdr:spPr>
        <a:xfrm flipV="1">
          <a:off x="2019300" y="16442080"/>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165306</xdr:rowOff>
    </xdr:from>
    <xdr:ext cx="534377" cy="259045"/>
    <xdr:sp macro="" textlink="">
      <xdr:nvSpPr>
        <xdr:cNvPr id="244" name="テキスト ボックス 243"/>
        <xdr:cNvSpPr txBox="1"/>
      </xdr:nvSpPr>
      <xdr:spPr>
        <a:xfrm>
          <a:off x="2641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91145</xdr:rowOff>
    </xdr:from>
    <xdr:to>
      <xdr:col>10</xdr:col>
      <xdr:colOff>114300</xdr:colOff>
      <xdr:row>95</xdr:row>
      <xdr:rowOff>155817</xdr:rowOff>
    </xdr:to>
    <xdr:cxnSp macro="">
      <xdr:nvCxnSpPr>
        <xdr:cNvPr id="245" name="直線コネクタ 244"/>
        <xdr:cNvCxnSpPr/>
      </xdr:nvCxnSpPr>
      <xdr:spPr>
        <a:xfrm>
          <a:off x="1130300" y="16378895"/>
          <a:ext cx="889000" cy="6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1719</xdr:rowOff>
    </xdr:from>
    <xdr:ext cx="534377" cy="259045"/>
    <xdr:sp macro="" textlink="">
      <xdr:nvSpPr>
        <xdr:cNvPr id="247" name="テキスト ボックス 246"/>
        <xdr:cNvSpPr txBox="1"/>
      </xdr:nvSpPr>
      <xdr:spPr>
        <a:xfrm>
          <a:off x="1752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150972</xdr:rowOff>
    </xdr:from>
    <xdr:ext cx="534377" cy="259045"/>
    <xdr:sp macro="" textlink="">
      <xdr:nvSpPr>
        <xdr:cNvPr id="249" name="テキスト ボックス 248"/>
        <xdr:cNvSpPr txBox="1"/>
      </xdr:nvSpPr>
      <xdr:spPr>
        <a:xfrm>
          <a:off x="863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150781</xdr:rowOff>
    </xdr:from>
    <xdr:to>
      <xdr:col>24</xdr:col>
      <xdr:colOff>114300</xdr:colOff>
      <xdr:row>96</xdr:row>
      <xdr:rowOff>80931</xdr:rowOff>
    </xdr:to>
    <xdr:sp macro="" textlink="">
      <xdr:nvSpPr>
        <xdr:cNvPr id="255" name="楕円 254"/>
        <xdr:cNvSpPr/>
      </xdr:nvSpPr>
      <xdr:spPr>
        <a:xfrm>
          <a:off x="4584700" y="164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2208</xdr:rowOff>
    </xdr:from>
    <xdr:ext cx="534377" cy="259045"/>
    <xdr:sp macro="" textlink="">
      <xdr:nvSpPr>
        <xdr:cNvPr id="256" name="衛生費該当値テキスト"/>
        <xdr:cNvSpPr txBox="1"/>
      </xdr:nvSpPr>
      <xdr:spPr>
        <a:xfrm>
          <a:off x="4686300" y="162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138483</xdr:rowOff>
    </xdr:from>
    <xdr:to>
      <xdr:col>20</xdr:col>
      <xdr:colOff>38100</xdr:colOff>
      <xdr:row>96</xdr:row>
      <xdr:rowOff>68633</xdr:rowOff>
    </xdr:to>
    <xdr:sp macro="" textlink="">
      <xdr:nvSpPr>
        <xdr:cNvPr id="257" name="楕円 256"/>
        <xdr:cNvSpPr/>
      </xdr:nvSpPr>
      <xdr:spPr>
        <a:xfrm>
          <a:off x="3746500" y="1642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85160</xdr:rowOff>
    </xdr:from>
    <xdr:ext cx="534377" cy="259045"/>
    <xdr:sp macro="" textlink="">
      <xdr:nvSpPr>
        <xdr:cNvPr id="258" name="テキスト ボックス 257"/>
        <xdr:cNvSpPr txBox="1"/>
      </xdr:nvSpPr>
      <xdr:spPr>
        <a:xfrm>
          <a:off x="3530111" y="1620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103530</xdr:rowOff>
    </xdr:from>
    <xdr:to>
      <xdr:col>15</xdr:col>
      <xdr:colOff>101600</xdr:colOff>
      <xdr:row>96</xdr:row>
      <xdr:rowOff>33680</xdr:rowOff>
    </xdr:to>
    <xdr:sp macro="" textlink="">
      <xdr:nvSpPr>
        <xdr:cNvPr id="259" name="楕円 258"/>
        <xdr:cNvSpPr/>
      </xdr:nvSpPr>
      <xdr:spPr>
        <a:xfrm>
          <a:off x="2857500" y="163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50207</xdr:rowOff>
    </xdr:from>
    <xdr:ext cx="534377" cy="259045"/>
    <xdr:sp macro="" textlink="">
      <xdr:nvSpPr>
        <xdr:cNvPr id="260" name="テキスト ボックス 259"/>
        <xdr:cNvSpPr txBox="1"/>
      </xdr:nvSpPr>
      <xdr:spPr>
        <a:xfrm>
          <a:off x="2641111" y="161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105017</xdr:rowOff>
    </xdr:from>
    <xdr:to>
      <xdr:col>10</xdr:col>
      <xdr:colOff>165100</xdr:colOff>
      <xdr:row>96</xdr:row>
      <xdr:rowOff>35167</xdr:rowOff>
    </xdr:to>
    <xdr:sp macro="" textlink="">
      <xdr:nvSpPr>
        <xdr:cNvPr id="261" name="楕円 260"/>
        <xdr:cNvSpPr/>
      </xdr:nvSpPr>
      <xdr:spPr>
        <a:xfrm>
          <a:off x="1968500" y="163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51694</xdr:rowOff>
    </xdr:from>
    <xdr:ext cx="534377" cy="259045"/>
    <xdr:sp macro="" textlink="">
      <xdr:nvSpPr>
        <xdr:cNvPr id="262" name="テキスト ボックス 261"/>
        <xdr:cNvSpPr txBox="1"/>
      </xdr:nvSpPr>
      <xdr:spPr>
        <a:xfrm>
          <a:off x="1752111" y="161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40345</xdr:rowOff>
    </xdr:from>
    <xdr:to>
      <xdr:col>6</xdr:col>
      <xdr:colOff>38100</xdr:colOff>
      <xdr:row>95</xdr:row>
      <xdr:rowOff>141945</xdr:rowOff>
    </xdr:to>
    <xdr:sp macro="" textlink="">
      <xdr:nvSpPr>
        <xdr:cNvPr id="263" name="楕円 262"/>
        <xdr:cNvSpPr/>
      </xdr:nvSpPr>
      <xdr:spPr>
        <a:xfrm>
          <a:off x="1079500" y="16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158472</xdr:rowOff>
    </xdr:from>
    <xdr:ext cx="534377" cy="259045"/>
    <xdr:sp macro="" textlink="">
      <xdr:nvSpPr>
        <xdr:cNvPr id="264" name="テキスト ボックス 263"/>
        <xdr:cNvSpPr txBox="1"/>
      </xdr:nvSpPr>
      <xdr:spPr>
        <a:xfrm>
          <a:off x="863111" y="161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120040</xdr:rowOff>
    </xdr:from>
    <xdr:to>
      <xdr:col>55</xdr:col>
      <xdr:colOff>0</xdr:colOff>
      <xdr:row>35</xdr:row>
      <xdr:rowOff>161188</xdr:rowOff>
    </xdr:to>
    <xdr:cxnSp macro="">
      <xdr:nvCxnSpPr>
        <xdr:cNvPr id="291" name="直線コネクタ 290"/>
        <xdr:cNvCxnSpPr/>
      </xdr:nvCxnSpPr>
      <xdr:spPr>
        <a:xfrm>
          <a:off x="9639300" y="612079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81958</xdr:rowOff>
    </xdr:from>
    <xdr:ext cx="378565" cy="259045"/>
    <xdr:sp macro="" textlink="">
      <xdr:nvSpPr>
        <xdr:cNvPr id="292" name="労働費平均値テキスト"/>
        <xdr:cNvSpPr txBox="1"/>
      </xdr:nvSpPr>
      <xdr:spPr>
        <a:xfrm>
          <a:off x="10528300" y="6254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84836</xdr:rowOff>
    </xdr:from>
    <xdr:to>
      <xdr:col>50</xdr:col>
      <xdr:colOff>114300</xdr:colOff>
      <xdr:row>35</xdr:row>
      <xdr:rowOff>120040</xdr:rowOff>
    </xdr:to>
    <xdr:cxnSp macro="">
      <xdr:nvCxnSpPr>
        <xdr:cNvPr id="294" name="直線コネクタ 293"/>
        <xdr:cNvCxnSpPr/>
      </xdr:nvCxnSpPr>
      <xdr:spPr>
        <a:xfrm>
          <a:off x="8750300" y="6085586"/>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9720</xdr:rowOff>
    </xdr:from>
    <xdr:ext cx="378565" cy="259045"/>
    <xdr:sp macro="" textlink="">
      <xdr:nvSpPr>
        <xdr:cNvPr id="296" name="テキスト ボックス 295"/>
        <xdr:cNvSpPr txBox="1"/>
      </xdr:nvSpPr>
      <xdr:spPr>
        <a:xfrm>
          <a:off x="9450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68377</xdr:rowOff>
    </xdr:from>
    <xdr:to>
      <xdr:col>45</xdr:col>
      <xdr:colOff>177800</xdr:colOff>
      <xdr:row>35</xdr:row>
      <xdr:rowOff>84836</xdr:rowOff>
    </xdr:to>
    <xdr:cxnSp macro="">
      <xdr:nvCxnSpPr>
        <xdr:cNvPr id="297" name="直線コネクタ 296"/>
        <xdr:cNvCxnSpPr/>
      </xdr:nvCxnSpPr>
      <xdr:spPr>
        <a:xfrm>
          <a:off x="7861300" y="606912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153281</xdr:rowOff>
    </xdr:from>
    <xdr:ext cx="378565" cy="259045"/>
    <xdr:sp macro="" textlink="">
      <xdr:nvSpPr>
        <xdr:cNvPr id="299" name="テキスト ボックス 298"/>
        <xdr:cNvSpPr txBox="1"/>
      </xdr:nvSpPr>
      <xdr:spPr>
        <a:xfrm>
          <a:off x="8561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45517</xdr:rowOff>
    </xdr:from>
    <xdr:to>
      <xdr:col>41</xdr:col>
      <xdr:colOff>50800</xdr:colOff>
      <xdr:row>35</xdr:row>
      <xdr:rowOff>68377</xdr:rowOff>
    </xdr:to>
    <xdr:cxnSp macro="">
      <xdr:nvCxnSpPr>
        <xdr:cNvPr id="300" name="直線コネクタ 299"/>
        <xdr:cNvCxnSpPr/>
      </xdr:nvCxnSpPr>
      <xdr:spPr>
        <a:xfrm>
          <a:off x="6972300" y="604626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13835</xdr:rowOff>
    </xdr:from>
    <xdr:ext cx="378565" cy="259045"/>
    <xdr:sp macro="" textlink="">
      <xdr:nvSpPr>
        <xdr:cNvPr id="302" name="テキスト ボックス 301"/>
        <xdr:cNvSpPr txBox="1"/>
      </xdr:nvSpPr>
      <xdr:spPr>
        <a:xfrm>
          <a:off x="7672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153738</xdr:rowOff>
    </xdr:from>
    <xdr:ext cx="378565" cy="259045"/>
    <xdr:sp macro="" textlink="">
      <xdr:nvSpPr>
        <xdr:cNvPr id="304" name="テキスト ボックス 303"/>
        <xdr:cNvSpPr txBox="1"/>
      </xdr:nvSpPr>
      <xdr:spPr>
        <a:xfrm>
          <a:off x="6783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110388</xdr:rowOff>
    </xdr:from>
    <xdr:to>
      <xdr:col>55</xdr:col>
      <xdr:colOff>50800</xdr:colOff>
      <xdr:row>36</xdr:row>
      <xdr:rowOff>40538</xdr:rowOff>
    </xdr:to>
    <xdr:sp macro="" textlink="">
      <xdr:nvSpPr>
        <xdr:cNvPr id="310" name="楕円 309"/>
        <xdr:cNvSpPr/>
      </xdr:nvSpPr>
      <xdr:spPr>
        <a:xfrm>
          <a:off x="104267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133265</xdr:rowOff>
    </xdr:from>
    <xdr:ext cx="469744" cy="259045"/>
    <xdr:sp macro="" textlink="">
      <xdr:nvSpPr>
        <xdr:cNvPr id="311" name="労働費該当値テキスト"/>
        <xdr:cNvSpPr txBox="1"/>
      </xdr:nvSpPr>
      <xdr:spPr>
        <a:xfrm>
          <a:off x="10528300" y="59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69240</xdr:rowOff>
    </xdr:from>
    <xdr:to>
      <xdr:col>50</xdr:col>
      <xdr:colOff>165100</xdr:colOff>
      <xdr:row>35</xdr:row>
      <xdr:rowOff>170840</xdr:rowOff>
    </xdr:to>
    <xdr:sp macro="" textlink="">
      <xdr:nvSpPr>
        <xdr:cNvPr id="312" name="楕円 311"/>
        <xdr:cNvSpPr/>
      </xdr:nvSpPr>
      <xdr:spPr>
        <a:xfrm>
          <a:off x="9588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15917</xdr:rowOff>
    </xdr:from>
    <xdr:ext cx="469744" cy="259045"/>
    <xdr:sp macro="" textlink="">
      <xdr:nvSpPr>
        <xdr:cNvPr id="313" name="テキスト ボックス 312"/>
        <xdr:cNvSpPr txBox="1"/>
      </xdr:nvSpPr>
      <xdr:spPr>
        <a:xfrm>
          <a:off x="9404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34036</xdr:rowOff>
    </xdr:from>
    <xdr:to>
      <xdr:col>46</xdr:col>
      <xdr:colOff>38100</xdr:colOff>
      <xdr:row>35</xdr:row>
      <xdr:rowOff>135636</xdr:rowOff>
    </xdr:to>
    <xdr:sp macro="" textlink="">
      <xdr:nvSpPr>
        <xdr:cNvPr id="314" name="楕円 313"/>
        <xdr:cNvSpPr/>
      </xdr:nvSpPr>
      <xdr:spPr>
        <a:xfrm>
          <a:off x="8699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152163</xdr:rowOff>
    </xdr:from>
    <xdr:ext cx="469744" cy="259045"/>
    <xdr:sp macro="" textlink="">
      <xdr:nvSpPr>
        <xdr:cNvPr id="315" name="テキスト ボックス 314"/>
        <xdr:cNvSpPr txBox="1"/>
      </xdr:nvSpPr>
      <xdr:spPr>
        <a:xfrm>
          <a:off x="8515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17577</xdr:rowOff>
    </xdr:from>
    <xdr:to>
      <xdr:col>41</xdr:col>
      <xdr:colOff>101600</xdr:colOff>
      <xdr:row>35</xdr:row>
      <xdr:rowOff>119177</xdr:rowOff>
    </xdr:to>
    <xdr:sp macro="" textlink="">
      <xdr:nvSpPr>
        <xdr:cNvPr id="316" name="楕円 315"/>
        <xdr:cNvSpPr/>
      </xdr:nvSpPr>
      <xdr:spPr>
        <a:xfrm>
          <a:off x="7810500" y="601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135704</xdr:rowOff>
    </xdr:from>
    <xdr:ext cx="469744" cy="259045"/>
    <xdr:sp macro="" textlink="">
      <xdr:nvSpPr>
        <xdr:cNvPr id="317" name="テキスト ボックス 316"/>
        <xdr:cNvSpPr txBox="1"/>
      </xdr:nvSpPr>
      <xdr:spPr>
        <a:xfrm>
          <a:off x="7626428" y="57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166167</xdr:rowOff>
    </xdr:from>
    <xdr:to>
      <xdr:col>36</xdr:col>
      <xdr:colOff>165100</xdr:colOff>
      <xdr:row>35</xdr:row>
      <xdr:rowOff>96317</xdr:rowOff>
    </xdr:to>
    <xdr:sp macro="" textlink="">
      <xdr:nvSpPr>
        <xdr:cNvPr id="318" name="楕円 317"/>
        <xdr:cNvSpPr/>
      </xdr:nvSpPr>
      <xdr:spPr>
        <a:xfrm>
          <a:off x="6921500" y="59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112844</xdr:rowOff>
    </xdr:from>
    <xdr:ext cx="469744" cy="259045"/>
    <xdr:sp macro="" textlink="">
      <xdr:nvSpPr>
        <xdr:cNvPr id="319" name="テキスト ボックス 318"/>
        <xdr:cNvSpPr txBox="1"/>
      </xdr:nvSpPr>
      <xdr:spPr>
        <a:xfrm>
          <a:off x="6737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2997</xdr:rowOff>
    </xdr:from>
    <xdr:to>
      <xdr:col>55</xdr:col>
      <xdr:colOff>0</xdr:colOff>
      <xdr:row>58</xdr:row>
      <xdr:rowOff>8941</xdr:rowOff>
    </xdr:to>
    <xdr:cxnSp macro="">
      <xdr:nvCxnSpPr>
        <xdr:cNvPr id="346" name="直線コネクタ 345"/>
        <xdr:cNvCxnSpPr/>
      </xdr:nvCxnSpPr>
      <xdr:spPr>
        <a:xfrm>
          <a:off x="9639300" y="994709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2997</xdr:rowOff>
    </xdr:from>
    <xdr:to>
      <xdr:col>50</xdr:col>
      <xdr:colOff>114300</xdr:colOff>
      <xdr:row>58</xdr:row>
      <xdr:rowOff>8027</xdr:rowOff>
    </xdr:to>
    <xdr:cxnSp macro="">
      <xdr:nvCxnSpPr>
        <xdr:cNvPr id="349" name="直線コネクタ 348"/>
        <xdr:cNvCxnSpPr/>
      </xdr:nvCxnSpPr>
      <xdr:spPr>
        <a:xfrm flipV="1">
          <a:off x="8750300" y="9947097"/>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113504</xdr:rowOff>
    </xdr:from>
    <xdr:ext cx="378565" cy="259045"/>
    <xdr:sp macro="" textlink="">
      <xdr:nvSpPr>
        <xdr:cNvPr id="351" name="テキスト ボックス 350"/>
        <xdr:cNvSpPr txBox="1"/>
      </xdr:nvSpPr>
      <xdr:spPr>
        <a:xfrm>
          <a:off x="9450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152044</xdr:rowOff>
    </xdr:from>
    <xdr:to>
      <xdr:col>45</xdr:col>
      <xdr:colOff>177800</xdr:colOff>
      <xdr:row>58</xdr:row>
      <xdr:rowOff>8027</xdr:rowOff>
    </xdr:to>
    <xdr:cxnSp macro="">
      <xdr:nvCxnSpPr>
        <xdr:cNvPr id="352" name="直線コネクタ 351"/>
        <xdr:cNvCxnSpPr/>
      </xdr:nvCxnSpPr>
      <xdr:spPr>
        <a:xfrm>
          <a:off x="7861300" y="992469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126306</xdr:rowOff>
    </xdr:from>
    <xdr:ext cx="378565" cy="259045"/>
    <xdr:sp macro="" textlink="">
      <xdr:nvSpPr>
        <xdr:cNvPr id="354" name="テキスト ボックス 353"/>
        <xdr:cNvSpPr txBox="1"/>
      </xdr:nvSpPr>
      <xdr:spPr>
        <a:xfrm>
          <a:off x="8561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102667</xdr:rowOff>
    </xdr:from>
    <xdr:to>
      <xdr:col>41</xdr:col>
      <xdr:colOff>50800</xdr:colOff>
      <xdr:row>57</xdr:row>
      <xdr:rowOff>152044</xdr:rowOff>
    </xdr:to>
    <xdr:cxnSp macro="">
      <xdr:nvCxnSpPr>
        <xdr:cNvPr id="355" name="直線コネクタ 354"/>
        <xdr:cNvCxnSpPr/>
      </xdr:nvCxnSpPr>
      <xdr:spPr>
        <a:xfrm>
          <a:off x="6972300" y="9875317"/>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127678</xdr:rowOff>
    </xdr:from>
    <xdr:ext cx="378565" cy="259045"/>
    <xdr:sp macro="" textlink="">
      <xdr:nvSpPr>
        <xdr:cNvPr id="357" name="テキスト ボックス 356"/>
        <xdr:cNvSpPr txBox="1"/>
      </xdr:nvSpPr>
      <xdr:spPr>
        <a:xfrm>
          <a:off x="7672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124934</xdr:rowOff>
    </xdr:from>
    <xdr:ext cx="378565" cy="259045"/>
    <xdr:sp macro="" textlink="">
      <xdr:nvSpPr>
        <xdr:cNvPr id="359" name="テキスト ボックス 358"/>
        <xdr:cNvSpPr txBox="1"/>
      </xdr:nvSpPr>
      <xdr:spPr>
        <a:xfrm>
          <a:off x="6783017" y="1006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129591</xdr:rowOff>
    </xdr:from>
    <xdr:to>
      <xdr:col>55</xdr:col>
      <xdr:colOff>50800</xdr:colOff>
      <xdr:row>58</xdr:row>
      <xdr:rowOff>59741</xdr:rowOff>
    </xdr:to>
    <xdr:sp macro="" textlink="">
      <xdr:nvSpPr>
        <xdr:cNvPr id="365" name="楕円 364"/>
        <xdr:cNvSpPr/>
      </xdr:nvSpPr>
      <xdr:spPr>
        <a:xfrm>
          <a:off x="10426700" y="99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108018</xdr:rowOff>
    </xdr:from>
    <xdr:ext cx="378565" cy="259045"/>
    <xdr:sp macro="" textlink="">
      <xdr:nvSpPr>
        <xdr:cNvPr id="366" name="農林水産業費該当値テキスト"/>
        <xdr:cNvSpPr txBox="1"/>
      </xdr:nvSpPr>
      <xdr:spPr>
        <a:xfrm>
          <a:off x="10528300" y="9880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123647</xdr:rowOff>
    </xdr:from>
    <xdr:to>
      <xdr:col>50</xdr:col>
      <xdr:colOff>165100</xdr:colOff>
      <xdr:row>58</xdr:row>
      <xdr:rowOff>53797</xdr:rowOff>
    </xdr:to>
    <xdr:sp macro="" textlink="">
      <xdr:nvSpPr>
        <xdr:cNvPr id="367" name="楕円 366"/>
        <xdr:cNvSpPr/>
      </xdr:nvSpPr>
      <xdr:spPr>
        <a:xfrm>
          <a:off x="9588500" y="98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70324</xdr:rowOff>
    </xdr:from>
    <xdr:ext cx="378565" cy="259045"/>
    <xdr:sp macro="" textlink="">
      <xdr:nvSpPr>
        <xdr:cNvPr id="368" name="テキスト ボックス 367"/>
        <xdr:cNvSpPr txBox="1"/>
      </xdr:nvSpPr>
      <xdr:spPr>
        <a:xfrm>
          <a:off x="9450017" y="9671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128677</xdr:rowOff>
    </xdr:from>
    <xdr:to>
      <xdr:col>46</xdr:col>
      <xdr:colOff>38100</xdr:colOff>
      <xdr:row>58</xdr:row>
      <xdr:rowOff>58827</xdr:rowOff>
    </xdr:to>
    <xdr:sp macro="" textlink="">
      <xdr:nvSpPr>
        <xdr:cNvPr id="369" name="楕円 368"/>
        <xdr:cNvSpPr/>
      </xdr:nvSpPr>
      <xdr:spPr>
        <a:xfrm>
          <a:off x="8699500" y="990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75354</xdr:rowOff>
    </xdr:from>
    <xdr:ext cx="378565" cy="259045"/>
    <xdr:sp macro="" textlink="">
      <xdr:nvSpPr>
        <xdr:cNvPr id="370" name="テキスト ボックス 369"/>
        <xdr:cNvSpPr txBox="1"/>
      </xdr:nvSpPr>
      <xdr:spPr>
        <a:xfrm>
          <a:off x="8561017" y="967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101244</xdr:rowOff>
    </xdr:from>
    <xdr:to>
      <xdr:col>41</xdr:col>
      <xdr:colOff>101600</xdr:colOff>
      <xdr:row>58</xdr:row>
      <xdr:rowOff>31394</xdr:rowOff>
    </xdr:to>
    <xdr:sp macro="" textlink="">
      <xdr:nvSpPr>
        <xdr:cNvPr id="371" name="楕円 370"/>
        <xdr:cNvSpPr/>
      </xdr:nvSpPr>
      <xdr:spPr>
        <a:xfrm>
          <a:off x="7810500" y="98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47921</xdr:rowOff>
    </xdr:from>
    <xdr:ext cx="378565" cy="259045"/>
    <xdr:sp macro="" textlink="">
      <xdr:nvSpPr>
        <xdr:cNvPr id="372" name="テキスト ボックス 371"/>
        <xdr:cNvSpPr txBox="1"/>
      </xdr:nvSpPr>
      <xdr:spPr>
        <a:xfrm>
          <a:off x="7672017" y="9649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51867</xdr:rowOff>
    </xdr:from>
    <xdr:to>
      <xdr:col>36</xdr:col>
      <xdr:colOff>165100</xdr:colOff>
      <xdr:row>57</xdr:row>
      <xdr:rowOff>153467</xdr:rowOff>
    </xdr:to>
    <xdr:sp macro="" textlink="">
      <xdr:nvSpPr>
        <xdr:cNvPr id="373" name="楕円 372"/>
        <xdr:cNvSpPr/>
      </xdr:nvSpPr>
      <xdr:spPr>
        <a:xfrm>
          <a:off x="6921500" y="98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169994</xdr:rowOff>
    </xdr:from>
    <xdr:ext cx="378565" cy="259045"/>
    <xdr:sp macro="" textlink="">
      <xdr:nvSpPr>
        <xdr:cNvPr id="374" name="テキスト ボックス 373"/>
        <xdr:cNvSpPr txBox="1"/>
      </xdr:nvSpPr>
      <xdr:spPr>
        <a:xfrm>
          <a:off x="6783017" y="9599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34955</xdr:rowOff>
    </xdr:from>
    <xdr:to>
      <xdr:col>55</xdr:col>
      <xdr:colOff>0</xdr:colOff>
      <xdr:row>73</xdr:row>
      <xdr:rowOff>104496</xdr:rowOff>
    </xdr:to>
    <xdr:cxnSp macro="">
      <xdr:nvCxnSpPr>
        <xdr:cNvPr id="401" name="直線コネクタ 400"/>
        <xdr:cNvCxnSpPr/>
      </xdr:nvCxnSpPr>
      <xdr:spPr>
        <a:xfrm>
          <a:off x="9639300" y="12550805"/>
          <a:ext cx="838200" cy="6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2"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133253</xdr:rowOff>
    </xdr:from>
    <xdr:to>
      <xdr:col>50</xdr:col>
      <xdr:colOff>114300</xdr:colOff>
      <xdr:row>73</xdr:row>
      <xdr:rowOff>34955</xdr:rowOff>
    </xdr:to>
    <xdr:cxnSp macro="">
      <xdr:nvCxnSpPr>
        <xdr:cNvPr id="404" name="直線コネクタ 403"/>
        <xdr:cNvCxnSpPr/>
      </xdr:nvCxnSpPr>
      <xdr:spPr>
        <a:xfrm>
          <a:off x="8750300" y="1247765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06" name="テキスト ボックス 405"/>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76698</xdr:rowOff>
    </xdr:from>
    <xdr:to>
      <xdr:col>45</xdr:col>
      <xdr:colOff>177800</xdr:colOff>
      <xdr:row>72</xdr:row>
      <xdr:rowOff>133253</xdr:rowOff>
    </xdr:to>
    <xdr:cxnSp macro="">
      <xdr:nvCxnSpPr>
        <xdr:cNvPr id="407" name="直線コネクタ 406"/>
        <xdr:cNvCxnSpPr/>
      </xdr:nvCxnSpPr>
      <xdr:spPr>
        <a:xfrm>
          <a:off x="7861300" y="12421098"/>
          <a:ext cx="889000" cy="5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148206</xdr:rowOff>
    </xdr:from>
    <xdr:ext cx="469744" cy="259045"/>
    <xdr:sp macro="" textlink="">
      <xdr:nvSpPr>
        <xdr:cNvPr id="409" name="テキスト ボックス 408"/>
        <xdr:cNvSpPr txBox="1"/>
      </xdr:nvSpPr>
      <xdr:spPr>
        <a:xfrm>
          <a:off x="8515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125024</xdr:rowOff>
    </xdr:from>
    <xdr:to>
      <xdr:col>41</xdr:col>
      <xdr:colOff>50800</xdr:colOff>
      <xdr:row>72</xdr:row>
      <xdr:rowOff>76698</xdr:rowOff>
    </xdr:to>
    <xdr:cxnSp macro="">
      <xdr:nvCxnSpPr>
        <xdr:cNvPr id="410" name="直線コネクタ 409"/>
        <xdr:cNvCxnSpPr/>
      </xdr:nvCxnSpPr>
      <xdr:spPr>
        <a:xfrm>
          <a:off x="6972300" y="12297974"/>
          <a:ext cx="889000" cy="12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128957</xdr:rowOff>
    </xdr:from>
    <xdr:ext cx="469744" cy="259045"/>
    <xdr:sp macro="" textlink="">
      <xdr:nvSpPr>
        <xdr:cNvPr id="412" name="テキスト ボックス 411"/>
        <xdr:cNvSpPr txBox="1"/>
      </xdr:nvSpPr>
      <xdr:spPr>
        <a:xfrm>
          <a:off x="7626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142491</xdr:rowOff>
    </xdr:from>
    <xdr:ext cx="469744" cy="259045"/>
    <xdr:sp macro="" textlink="">
      <xdr:nvSpPr>
        <xdr:cNvPr id="414" name="テキスト ボックス 413"/>
        <xdr:cNvSpPr txBox="1"/>
      </xdr:nvSpPr>
      <xdr:spPr>
        <a:xfrm>
          <a:off x="6737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53696</xdr:rowOff>
    </xdr:from>
    <xdr:to>
      <xdr:col>55</xdr:col>
      <xdr:colOff>50800</xdr:colOff>
      <xdr:row>73</xdr:row>
      <xdr:rowOff>155296</xdr:rowOff>
    </xdr:to>
    <xdr:sp macro="" textlink="">
      <xdr:nvSpPr>
        <xdr:cNvPr id="420" name="楕円 419"/>
        <xdr:cNvSpPr/>
      </xdr:nvSpPr>
      <xdr:spPr>
        <a:xfrm>
          <a:off x="10426700" y="125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76573</xdr:rowOff>
    </xdr:from>
    <xdr:ext cx="534377" cy="259045"/>
    <xdr:sp macro="" textlink="">
      <xdr:nvSpPr>
        <xdr:cNvPr id="421" name="商工費該当値テキスト"/>
        <xdr:cNvSpPr txBox="1"/>
      </xdr:nvSpPr>
      <xdr:spPr>
        <a:xfrm>
          <a:off x="10528300" y="124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155605</xdr:rowOff>
    </xdr:from>
    <xdr:to>
      <xdr:col>50</xdr:col>
      <xdr:colOff>165100</xdr:colOff>
      <xdr:row>73</xdr:row>
      <xdr:rowOff>85755</xdr:rowOff>
    </xdr:to>
    <xdr:sp macro="" textlink="">
      <xdr:nvSpPr>
        <xdr:cNvPr id="422" name="楕円 421"/>
        <xdr:cNvSpPr/>
      </xdr:nvSpPr>
      <xdr:spPr>
        <a:xfrm>
          <a:off x="9588500" y="12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102282</xdr:rowOff>
    </xdr:from>
    <xdr:ext cx="534377" cy="259045"/>
    <xdr:sp macro="" textlink="">
      <xdr:nvSpPr>
        <xdr:cNvPr id="423" name="テキスト ボックス 422"/>
        <xdr:cNvSpPr txBox="1"/>
      </xdr:nvSpPr>
      <xdr:spPr>
        <a:xfrm>
          <a:off x="9372111" y="122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82453</xdr:rowOff>
    </xdr:from>
    <xdr:to>
      <xdr:col>46</xdr:col>
      <xdr:colOff>38100</xdr:colOff>
      <xdr:row>73</xdr:row>
      <xdr:rowOff>12603</xdr:rowOff>
    </xdr:to>
    <xdr:sp macro="" textlink="">
      <xdr:nvSpPr>
        <xdr:cNvPr id="424" name="楕円 423"/>
        <xdr:cNvSpPr/>
      </xdr:nvSpPr>
      <xdr:spPr>
        <a:xfrm>
          <a:off x="8699500" y="124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29130</xdr:rowOff>
    </xdr:from>
    <xdr:ext cx="534377" cy="259045"/>
    <xdr:sp macro="" textlink="">
      <xdr:nvSpPr>
        <xdr:cNvPr id="425" name="テキスト ボックス 424"/>
        <xdr:cNvSpPr txBox="1"/>
      </xdr:nvSpPr>
      <xdr:spPr>
        <a:xfrm>
          <a:off x="8483111" y="122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25898</xdr:rowOff>
    </xdr:from>
    <xdr:to>
      <xdr:col>41</xdr:col>
      <xdr:colOff>101600</xdr:colOff>
      <xdr:row>72</xdr:row>
      <xdr:rowOff>127498</xdr:rowOff>
    </xdr:to>
    <xdr:sp macro="" textlink="">
      <xdr:nvSpPr>
        <xdr:cNvPr id="426" name="楕円 425"/>
        <xdr:cNvSpPr/>
      </xdr:nvSpPr>
      <xdr:spPr>
        <a:xfrm>
          <a:off x="7810500" y="123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144025</xdr:rowOff>
    </xdr:from>
    <xdr:ext cx="534377" cy="259045"/>
    <xdr:sp macro="" textlink="">
      <xdr:nvSpPr>
        <xdr:cNvPr id="427" name="テキスト ボックス 426"/>
        <xdr:cNvSpPr txBox="1"/>
      </xdr:nvSpPr>
      <xdr:spPr>
        <a:xfrm>
          <a:off x="7594111" y="121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74224</xdr:rowOff>
    </xdr:from>
    <xdr:to>
      <xdr:col>36</xdr:col>
      <xdr:colOff>165100</xdr:colOff>
      <xdr:row>72</xdr:row>
      <xdr:rowOff>4374</xdr:rowOff>
    </xdr:to>
    <xdr:sp macro="" textlink="">
      <xdr:nvSpPr>
        <xdr:cNvPr id="428" name="楕円 427"/>
        <xdr:cNvSpPr/>
      </xdr:nvSpPr>
      <xdr:spPr>
        <a:xfrm>
          <a:off x="6921500" y="122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20901</xdr:rowOff>
    </xdr:from>
    <xdr:ext cx="534377" cy="259045"/>
    <xdr:sp macro="" textlink="">
      <xdr:nvSpPr>
        <xdr:cNvPr id="429" name="テキスト ボックス 428"/>
        <xdr:cNvSpPr txBox="1"/>
      </xdr:nvSpPr>
      <xdr:spPr>
        <a:xfrm>
          <a:off x="6705111" y="1202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96098</xdr:rowOff>
    </xdr:from>
    <xdr:to>
      <xdr:col>54</xdr:col>
      <xdr:colOff>189865</xdr:colOff>
      <xdr:row>98</xdr:row>
      <xdr:rowOff>84066</xdr:rowOff>
    </xdr:to>
    <xdr:cxnSp macro="">
      <xdr:nvCxnSpPr>
        <xdr:cNvPr id="453" name="直線コネクタ 452"/>
        <xdr:cNvCxnSpPr/>
      </xdr:nvCxnSpPr>
      <xdr:spPr>
        <a:xfrm flipV="1">
          <a:off x="10475595" y="16040948"/>
          <a:ext cx="1270" cy="84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87893</xdr:rowOff>
    </xdr:from>
    <xdr:ext cx="534377" cy="259045"/>
    <xdr:sp macro="" textlink="">
      <xdr:nvSpPr>
        <xdr:cNvPr id="454" name="土木費最小値テキスト"/>
        <xdr:cNvSpPr txBox="1"/>
      </xdr:nvSpPr>
      <xdr:spPr>
        <a:xfrm>
          <a:off x="10528300" y="1688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84066</xdr:rowOff>
    </xdr:from>
    <xdr:to>
      <xdr:col>55</xdr:col>
      <xdr:colOff>88900</xdr:colOff>
      <xdr:row>98</xdr:row>
      <xdr:rowOff>84066</xdr:rowOff>
    </xdr:to>
    <xdr:cxnSp macro="">
      <xdr:nvCxnSpPr>
        <xdr:cNvPr id="455" name="直線コネクタ 454"/>
        <xdr:cNvCxnSpPr/>
      </xdr:nvCxnSpPr>
      <xdr:spPr>
        <a:xfrm>
          <a:off x="10388600" y="1688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42775</xdr:rowOff>
    </xdr:from>
    <xdr:ext cx="599010" cy="259045"/>
    <xdr:sp macro="" textlink="">
      <xdr:nvSpPr>
        <xdr:cNvPr id="456" name="土木費最大値テキスト"/>
        <xdr:cNvSpPr txBox="1"/>
      </xdr:nvSpPr>
      <xdr:spPr>
        <a:xfrm>
          <a:off x="10528300" y="1581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96098</xdr:rowOff>
    </xdr:from>
    <xdr:to>
      <xdr:col>55</xdr:col>
      <xdr:colOff>88900</xdr:colOff>
      <xdr:row>93</xdr:row>
      <xdr:rowOff>96098</xdr:rowOff>
    </xdr:to>
    <xdr:cxnSp macro="">
      <xdr:nvCxnSpPr>
        <xdr:cNvPr id="457" name="直線コネクタ 456"/>
        <xdr:cNvCxnSpPr/>
      </xdr:nvCxnSpPr>
      <xdr:spPr>
        <a:xfrm>
          <a:off x="10388600" y="1604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161120</xdr:rowOff>
    </xdr:from>
    <xdr:to>
      <xdr:col>55</xdr:col>
      <xdr:colOff>0</xdr:colOff>
      <xdr:row>95</xdr:row>
      <xdr:rowOff>56338</xdr:rowOff>
    </xdr:to>
    <xdr:cxnSp macro="">
      <xdr:nvCxnSpPr>
        <xdr:cNvPr id="458" name="直線コネクタ 457"/>
        <xdr:cNvCxnSpPr/>
      </xdr:nvCxnSpPr>
      <xdr:spPr>
        <a:xfrm>
          <a:off x="9639300" y="15934520"/>
          <a:ext cx="838200" cy="40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55287</xdr:rowOff>
    </xdr:from>
    <xdr:ext cx="534377" cy="259045"/>
    <xdr:sp macro="" textlink="">
      <xdr:nvSpPr>
        <xdr:cNvPr id="459" name="土木費平均値テキスト"/>
        <xdr:cNvSpPr txBox="1"/>
      </xdr:nvSpPr>
      <xdr:spPr>
        <a:xfrm>
          <a:off x="10528300" y="1668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76860</xdr:rowOff>
    </xdr:from>
    <xdr:to>
      <xdr:col>55</xdr:col>
      <xdr:colOff>50800</xdr:colOff>
      <xdr:row>98</xdr:row>
      <xdr:rowOff>7010</xdr:rowOff>
    </xdr:to>
    <xdr:sp macro="" textlink="">
      <xdr:nvSpPr>
        <xdr:cNvPr id="460" name="フローチャート: 判断 459"/>
        <xdr:cNvSpPr/>
      </xdr:nvSpPr>
      <xdr:spPr>
        <a:xfrm>
          <a:off x="104267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116146</xdr:rowOff>
    </xdr:from>
    <xdr:to>
      <xdr:col>50</xdr:col>
      <xdr:colOff>114300</xdr:colOff>
      <xdr:row>92</xdr:row>
      <xdr:rowOff>161120</xdr:rowOff>
    </xdr:to>
    <xdr:cxnSp macro="">
      <xdr:nvCxnSpPr>
        <xdr:cNvPr id="461" name="直線コネクタ 460"/>
        <xdr:cNvCxnSpPr/>
      </xdr:nvCxnSpPr>
      <xdr:spPr>
        <a:xfrm>
          <a:off x="8750300" y="15546646"/>
          <a:ext cx="889000" cy="3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72853</xdr:rowOff>
    </xdr:from>
    <xdr:to>
      <xdr:col>50</xdr:col>
      <xdr:colOff>165100</xdr:colOff>
      <xdr:row>98</xdr:row>
      <xdr:rowOff>3003</xdr:rowOff>
    </xdr:to>
    <xdr:sp macro="" textlink="">
      <xdr:nvSpPr>
        <xdr:cNvPr id="462" name="フローチャート: 判断 461"/>
        <xdr:cNvSpPr/>
      </xdr:nvSpPr>
      <xdr:spPr>
        <a:xfrm>
          <a:off x="9588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165580</xdr:rowOff>
    </xdr:from>
    <xdr:ext cx="534377" cy="259045"/>
    <xdr:sp macro="" textlink="">
      <xdr:nvSpPr>
        <xdr:cNvPr id="463" name="テキスト ボックス 462"/>
        <xdr:cNvSpPr txBox="1"/>
      </xdr:nvSpPr>
      <xdr:spPr>
        <a:xfrm>
          <a:off x="9372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116146</xdr:rowOff>
    </xdr:from>
    <xdr:to>
      <xdr:col>45</xdr:col>
      <xdr:colOff>177800</xdr:colOff>
      <xdr:row>93</xdr:row>
      <xdr:rowOff>6107</xdr:rowOff>
    </xdr:to>
    <xdr:cxnSp macro="">
      <xdr:nvCxnSpPr>
        <xdr:cNvPr id="464" name="直線コネクタ 463"/>
        <xdr:cNvCxnSpPr/>
      </xdr:nvCxnSpPr>
      <xdr:spPr>
        <a:xfrm flipV="1">
          <a:off x="7861300" y="15546646"/>
          <a:ext cx="889000" cy="40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34851</xdr:rowOff>
    </xdr:from>
    <xdr:to>
      <xdr:col>46</xdr:col>
      <xdr:colOff>38100</xdr:colOff>
      <xdr:row>97</xdr:row>
      <xdr:rowOff>136451</xdr:rowOff>
    </xdr:to>
    <xdr:sp macro="" textlink="">
      <xdr:nvSpPr>
        <xdr:cNvPr id="465" name="フローチャート: 判断 464"/>
        <xdr:cNvSpPr/>
      </xdr:nvSpPr>
      <xdr:spPr>
        <a:xfrm>
          <a:off x="8699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127578</xdr:rowOff>
    </xdr:from>
    <xdr:ext cx="534377" cy="259045"/>
    <xdr:sp macro="" textlink="">
      <xdr:nvSpPr>
        <xdr:cNvPr id="466" name="テキスト ボックス 465"/>
        <xdr:cNvSpPr txBox="1"/>
      </xdr:nvSpPr>
      <xdr:spPr>
        <a:xfrm>
          <a:off x="8483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6107</xdr:rowOff>
    </xdr:from>
    <xdr:to>
      <xdr:col>41</xdr:col>
      <xdr:colOff>50800</xdr:colOff>
      <xdr:row>93</xdr:row>
      <xdr:rowOff>52307</xdr:rowOff>
    </xdr:to>
    <xdr:cxnSp macro="">
      <xdr:nvCxnSpPr>
        <xdr:cNvPr id="467" name="直線コネクタ 466"/>
        <xdr:cNvCxnSpPr/>
      </xdr:nvCxnSpPr>
      <xdr:spPr>
        <a:xfrm flipV="1">
          <a:off x="6972300" y="15950957"/>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62032</xdr:rowOff>
    </xdr:from>
    <xdr:to>
      <xdr:col>41</xdr:col>
      <xdr:colOff>101600</xdr:colOff>
      <xdr:row>97</xdr:row>
      <xdr:rowOff>163632</xdr:rowOff>
    </xdr:to>
    <xdr:sp macro="" textlink="">
      <xdr:nvSpPr>
        <xdr:cNvPr id="468" name="フローチャート: 判断 467"/>
        <xdr:cNvSpPr/>
      </xdr:nvSpPr>
      <xdr:spPr>
        <a:xfrm>
          <a:off x="7810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154759</xdr:rowOff>
    </xdr:from>
    <xdr:ext cx="534377" cy="259045"/>
    <xdr:sp macro="" textlink="">
      <xdr:nvSpPr>
        <xdr:cNvPr id="469" name="テキスト ボックス 468"/>
        <xdr:cNvSpPr txBox="1"/>
      </xdr:nvSpPr>
      <xdr:spPr>
        <a:xfrm>
          <a:off x="7594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63571</xdr:rowOff>
    </xdr:from>
    <xdr:to>
      <xdr:col>36</xdr:col>
      <xdr:colOff>165100</xdr:colOff>
      <xdr:row>97</xdr:row>
      <xdr:rowOff>165171</xdr:rowOff>
    </xdr:to>
    <xdr:sp macro="" textlink="">
      <xdr:nvSpPr>
        <xdr:cNvPr id="470" name="フローチャート: 判断 469"/>
        <xdr:cNvSpPr/>
      </xdr:nvSpPr>
      <xdr:spPr>
        <a:xfrm>
          <a:off x="6921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156298</xdr:rowOff>
    </xdr:from>
    <xdr:ext cx="534377" cy="259045"/>
    <xdr:sp macro="" textlink="">
      <xdr:nvSpPr>
        <xdr:cNvPr id="471" name="テキスト ボックス 470"/>
        <xdr:cNvSpPr txBox="1"/>
      </xdr:nvSpPr>
      <xdr:spPr>
        <a:xfrm>
          <a:off x="6705111" y="167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5538</xdr:rowOff>
    </xdr:from>
    <xdr:to>
      <xdr:col>55</xdr:col>
      <xdr:colOff>50800</xdr:colOff>
      <xdr:row>95</xdr:row>
      <xdr:rowOff>107138</xdr:rowOff>
    </xdr:to>
    <xdr:sp macro="" textlink="">
      <xdr:nvSpPr>
        <xdr:cNvPr id="477" name="楕円 476"/>
        <xdr:cNvSpPr/>
      </xdr:nvSpPr>
      <xdr:spPr>
        <a:xfrm>
          <a:off x="10426700" y="162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28415</xdr:rowOff>
    </xdr:from>
    <xdr:ext cx="534377" cy="259045"/>
    <xdr:sp macro="" textlink="">
      <xdr:nvSpPr>
        <xdr:cNvPr id="478" name="土木費該当値テキスト"/>
        <xdr:cNvSpPr txBox="1"/>
      </xdr:nvSpPr>
      <xdr:spPr>
        <a:xfrm>
          <a:off x="10528300" y="161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110320</xdr:rowOff>
    </xdr:from>
    <xdr:to>
      <xdr:col>50</xdr:col>
      <xdr:colOff>165100</xdr:colOff>
      <xdr:row>93</xdr:row>
      <xdr:rowOff>40470</xdr:rowOff>
    </xdr:to>
    <xdr:sp macro="" textlink="">
      <xdr:nvSpPr>
        <xdr:cNvPr id="479" name="楕円 478"/>
        <xdr:cNvSpPr/>
      </xdr:nvSpPr>
      <xdr:spPr>
        <a:xfrm>
          <a:off x="9588500" y="158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56997</xdr:rowOff>
    </xdr:from>
    <xdr:ext cx="599010" cy="259045"/>
    <xdr:sp macro="" textlink="">
      <xdr:nvSpPr>
        <xdr:cNvPr id="480" name="テキスト ボックス 479"/>
        <xdr:cNvSpPr txBox="1"/>
      </xdr:nvSpPr>
      <xdr:spPr>
        <a:xfrm>
          <a:off x="9339795" y="156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65346</xdr:rowOff>
    </xdr:from>
    <xdr:to>
      <xdr:col>46</xdr:col>
      <xdr:colOff>38100</xdr:colOff>
      <xdr:row>90</xdr:row>
      <xdr:rowOff>166946</xdr:rowOff>
    </xdr:to>
    <xdr:sp macro="" textlink="">
      <xdr:nvSpPr>
        <xdr:cNvPr id="481" name="楕円 480"/>
        <xdr:cNvSpPr/>
      </xdr:nvSpPr>
      <xdr:spPr>
        <a:xfrm>
          <a:off x="8699500" y="154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12023</xdr:rowOff>
    </xdr:from>
    <xdr:ext cx="599010" cy="259045"/>
    <xdr:sp macro="" textlink="">
      <xdr:nvSpPr>
        <xdr:cNvPr id="482" name="テキスト ボックス 481"/>
        <xdr:cNvSpPr txBox="1"/>
      </xdr:nvSpPr>
      <xdr:spPr>
        <a:xfrm>
          <a:off x="8450795" y="1527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126757</xdr:rowOff>
    </xdr:from>
    <xdr:to>
      <xdr:col>41</xdr:col>
      <xdr:colOff>101600</xdr:colOff>
      <xdr:row>93</xdr:row>
      <xdr:rowOff>56907</xdr:rowOff>
    </xdr:to>
    <xdr:sp macro="" textlink="">
      <xdr:nvSpPr>
        <xdr:cNvPr id="483" name="楕円 482"/>
        <xdr:cNvSpPr/>
      </xdr:nvSpPr>
      <xdr:spPr>
        <a:xfrm>
          <a:off x="7810500" y="159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73434</xdr:rowOff>
    </xdr:from>
    <xdr:ext cx="599010" cy="259045"/>
    <xdr:sp macro="" textlink="">
      <xdr:nvSpPr>
        <xdr:cNvPr id="484" name="テキスト ボックス 483"/>
        <xdr:cNvSpPr txBox="1"/>
      </xdr:nvSpPr>
      <xdr:spPr>
        <a:xfrm>
          <a:off x="7561795" y="1567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1507</xdr:rowOff>
    </xdr:from>
    <xdr:to>
      <xdr:col>36</xdr:col>
      <xdr:colOff>165100</xdr:colOff>
      <xdr:row>93</xdr:row>
      <xdr:rowOff>103107</xdr:rowOff>
    </xdr:to>
    <xdr:sp macro="" textlink="">
      <xdr:nvSpPr>
        <xdr:cNvPr id="485" name="楕円 484"/>
        <xdr:cNvSpPr/>
      </xdr:nvSpPr>
      <xdr:spPr>
        <a:xfrm>
          <a:off x="6921500" y="159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119634</xdr:rowOff>
    </xdr:from>
    <xdr:ext cx="599010" cy="259045"/>
    <xdr:sp macro="" textlink="">
      <xdr:nvSpPr>
        <xdr:cNvPr id="486" name="テキスト ボックス 485"/>
        <xdr:cNvSpPr txBox="1"/>
      </xdr:nvSpPr>
      <xdr:spPr>
        <a:xfrm>
          <a:off x="6672795" y="1572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69497</xdr:rowOff>
    </xdr:from>
    <xdr:to>
      <xdr:col>85</xdr:col>
      <xdr:colOff>127000</xdr:colOff>
      <xdr:row>38</xdr:row>
      <xdr:rowOff>73063</xdr:rowOff>
    </xdr:to>
    <xdr:cxnSp macro="">
      <xdr:nvCxnSpPr>
        <xdr:cNvPr id="513" name="直線コネクタ 512"/>
        <xdr:cNvCxnSpPr/>
      </xdr:nvCxnSpPr>
      <xdr:spPr>
        <a:xfrm flipV="1">
          <a:off x="15481300" y="6584597"/>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2976</xdr:rowOff>
    </xdr:from>
    <xdr:ext cx="469744" cy="259045"/>
    <xdr:sp macro="" textlink="">
      <xdr:nvSpPr>
        <xdr:cNvPr id="514" name="消防費平均値テキスト"/>
        <xdr:cNvSpPr txBox="1"/>
      </xdr:nvSpPr>
      <xdr:spPr>
        <a:xfrm>
          <a:off x="16370300" y="6518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58181</xdr:rowOff>
    </xdr:from>
    <xdr:to>
      <xdr:col>81</xdr:col>
      <xdr:colOff>50800</xdr:colOff>
      <xdr:row>38</xdr:row>
      <xdr:rowOff>73063</xdr:rowOff>
    </xdr:to>
    <xdr:cxnSp macro="">
      <xdr:nvCxnSpPr>
        <xdr:cNvPr id="516" name="直線コネクタ 515"/>
        <xdr:cNvCxnSpPr/>
      </xdr:nvCxnSpPr>
      <xdr:spPr>
        <a:xfrm>
          <a:off x="14592300" y="6573281"/>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117665</xdr:rowOff>
    </xdr:from>
    <xdr:ext cx="469744" cy="259045"/>
    <xdr:sp macro="" textlink="">
      <xdr:nvSpPr>
        <xdr:cNvPr id="518" name="テキスト ボックス 517"/>
        <xdr:cNvSpPr txBox="1"/>
      </xdr:nvSpPr>
      <xdr:spPr>
        <a:xfrm>
          <a:off x="15246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50478</xdr:rowOff>
    </xdr:from>
    <xdr:to>
      <xdr:col>76</xdr:col>
      <xdr:colOff>114300</xdr:colOff>
      <xdr:row>38</xdr:row>
      <xdr:rowOff>58181</xdr:rowOff>
    </xdr:to>
    <xdr:cxnSp macro="">
      <xdr:nvCxnSpPr>
        <xdr:cNvPr id="519" name="直線コネクタ 518"/>
        <xdr:cNvCxnSpPr/>
      </xdr:nvCxnSpPr>
      <xdr:spPr>
        <a:xfrm>
          <a:off x="13703300" y="6565578"/>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50478</xdr:rowOff>
    </xdr:from>
    <xdr:to>
      <xdr:col>71</xdr:col>
      <xdr:colOff>177800</xdr:colOff>
      <xdr:row>38</xdr:row>
      <xdr:rowOff>78253</xdr:rowOff>
    </xdr:to>
    <xdr:cxnSp macro="">
      <xdr:nvCxnSpPr>
        <xdr:cNvPr id="522" name="直線コネクタ 521"/>
        <xdr:cNvCxnSpPr/>
      </xdr:nvCxnSpPr>
      <xdr:spPr>
        <a:xfrm flipV="1">
          <a:off x="12814300" y="6565578"/>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117001</xdr:rowOff>
    </xdr:from>
    <xdr:ext cx="469744" cy="259045"/>
    <xdr:sp macro="" textlink="">
      <xdr:nvSpPr>
        <xdr:cNvPr id="524" name="テキスト ボックス 523"/>
        <xdr:cNvSpPr txBox="1"/>
      </xdr:nvSpPr>
      <xdr:spPr>
        <a:xfrm>
          <a:off x="13468428" y="66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18697</xdr:rowOff>
    </xdr:from>
    <xdr:to>
      <xdr:col>85</xdr:col>
      <xdr:colOff>177800</xdr:colOff>
      <xdr:row>38</xdr:row>
      <xdr:rowOff>120297</xdr:rowOff>
    </xdr:to>
    <xdr:sp macro="" textlink="">
      <xdr:nvSpPr>
        <xdr:cNvPr id="532" name="楕円 531"/>
        <xdr:cNvSpPr/>
      </xdr:nvSpPr>
      <xdr:spPr>
        <a:xfrm>
          <a:off x="16268700" y="65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149524</xdr:rowOff>
    </xdr:from>
    <xdr:ext cx="469744" cy="259045"/>
    <xdr:sp macro="" textlink="">
      <xdr:nvSpPr>
        <xdr:cNvPr id="533" name="消防費該当値テキスト"/>
        <xdr:cNvSpPr txBox="1"/>
      </xdr:nvSpPr>
      <xdr:spPr>
        <a:xfrm>
          <a:off x="16370300" y="632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22263</xdr:rowOff>
    </xdr:from>
    <xdr:to>
      <xdr:col>81</xdr:col>
      <xdr:colOff>101600</xdr:colOff>
      <xdr:row>38</xdr:row>
      <xdr:rowOff>123863</xdr:rowOff>
    </xdr:to>
    <xdr:sp macro="" textlink="">
      <xdr:nvSpPr>
        <xdr:cNvPr id="534" name="楕円 533"/>
        <xdr:cNvSpPr/>
      </xdr:nvSpPr>
      <xdr:spPr>
        <a:xfrm>
          <a:off x="15430500" y="65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140390</xdr:rowOff>
    </xdr:from>
    <xdr:ext cx="469744" cy="259045"/>
    <xdr:sp macro="" textlink="">
      <xdr:nvSpPr>
        <xdr:cNvPr id="535" name="テキスト ボックス 534"/>
        <xdr:cNvSpPr txBox="1"/>
      </xdr:nvSpPr>
      <xdr:spPr>
        <a:xfrm>
          <a:off x="15246428" y="63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7381</xdr:rowOff>
    </xdr:from>
    <xdr:to>
      <xdr:col>76</xdr:col>
      <xdr:colOff>165100</xdr:colOff>
      <xdr:row>38</xdr:row>
      <xdr:rowOff>108981</xdr:rowOff>
    </xdr:to>
    <xdr:sp macro="" textlink="">
      <xdr:nvSpPr>
        <xdr:cNvPr id="536" name="楕円 535"/>
        <xdr:cNvSpPr/>
      </xdr:nvSpPr>
      <xdr:spPr>
        <a:xfrm>
          <a:off x="14541500" y="65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100108</xdr:rowOff>
    </xdr:from>
    <xdr:ext cx="469744" cy="259045"/>
    <xdr:sp macro="" textlink="">
      <xdr:nvSpPr>
        <xdr:cNvPr id="537" name="テキスト ボックス 536"/>
        <xdr:cNvSpPr txBox="1"/>
      </xdr:nvSpPr>
      <xdr:spPr>
        <a:xfrm>
          <a:off x="14357428" y="66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171128</xdr:rowOff>
    </xdr:from>
    <xdr:to>
      <xdr:col>72</xdr:col>
      <xdr:colOff>38100</xdr:colOff>
      <xdr:row>38</xdr:row>
      <xdr:rowOff>101278</xdr:rowOff>
    </xdr:to>
    <xdr:sp macro="" textlink="">
      <xdr:nvSpPr>
        <xdr:cNvPr id="538" name="楕円 537"/>
        <xdr:cNvSpPr/>
      </xdr:nvSpPr>
      <xdr:spPr>
        <a:xfrm>
          <a:off x="13652500" y="65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117805</xdr:rowOff>
    </xdr:from>
    <xdr:ext cx="469744" cy="259045"/>
    <xdr:sp macro="" textlink="">
      <xdr:nvSpPr>
        <xdr:cNvPr id="539" name="テキスト ボックス 538"/>
        <xdr:cNvSpPr txBox="1"/>
      </xdr:nvSpPr>
      <xdr:spPr>
        <a:xfrm>
          <a:off x="13468428" y="629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27453</xdr:rowOff>
    </xdr:from>
    <xdr:to>
      <xdr:col>67</xdr:col>
      <xdr:colOff>101600</xdr:colOff>
      <xdr:row>38</xdr:row>
      <xdr:rowOff>129053</xdr:rowOff>
    </xdr:to>
    <xdr:sp macro="" textlink="">
      <xdr:nvSpPr>
        <xdr:cNvPr id="540" name="楕円 539"/>
        <xdr:cNvSpPr/>
      </xdr:nvSpPr>
      <xdr:spPr>
        <a:xfrm>
          <a:off x="12763500" y="65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120180</xdr:rowOff>
    </xdr:from>
    <xdr:ext cx="469744" cy="259045"/>
    <xdr:sp macro="" textlink="">
      <xdr:nvSpPr>
        <xdr:cNvPr id="541" name="テキスト ボックス 540"/>
        <xdr:cNvSpPr txBox="1"/>
      </xdr:nvSpPr>
      <xdr:spPr>
        <a:xfrm>
          <a:off x="12579428" y="663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139188</xdr:rowOff>
    </xdr:from>
    <xdr:to>
      <xdr:col>85</xdr:col>
      <xdr:colOff>127000</xdr:colOff>
      <xdr:row>56</xdr:row>
      <xdr:rowOff>70307</xdr:rowOff>
    </xdr:to>
    <xdr:cxnSp macro="">
      <xdr:nvCxnSpPr>
        <xdr:cNvPr id="569" name="直線コネクタ 568"/>
        <xdr:cNvCxnSpPr/>
      </xdr:nvCxnSpPr>
      <xdr:spPr>
        <a:xfrm>
          <a:off x="15481300" y="8883138"/>
          <a:ext cx="838200" cy="78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3447</xdr:rowOff>
    </xdr:from>
    <xdr:ext cx="534377" cy="259045"/>
    <xdr:sp macro="" textlink="">
      <xdr:nvSpPr>
        <xdr:cNvPr id="570" name="教育費平均値テキスト"/>
        <xdr:cNvSpPr txBox="1"/>
      </xdr:nvSpPr>
      <xdr:spPr>
        <a:xfrm>
          <a:off x="16370300" y="994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139188</xdr:rowOff>
    </xdr:from>
    <xdr:to>
      <xdr:col>81</xdr:col>
      <xdr:colOff>50800</xdr:colOff>
      <xdr:row>55</xdr:row>
      <xdr:rowOff>27174</xdr:rowOff>
    </xdr:to>
    <xdr:cxnSp macro="">
      <xdr:nvCxnSpPr>
        <xdr:cNvPr id="572" name="直線コネクタ 571"/>
        <xdr:cNvCxnSpPr/>
      </xdr:nvCxnSpPr>
      <xdr:spPr>
        <a:xfrm flipV="1">
          <a:off x="14592300" y="8883138"/>
          <a:ext cx="889000" cy="57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149422</xdr:rowOff>
    </xdr:from>
    <xdr:ext cx="534377" cy="259045"/>
    <xdr:sp macro="" textlink="">
      <xdr:nvSpPr>
        <xdr:cNvPr id="574" name="テキスト ボックス 573"/>
        <xdr:cNvSpPr txBox="1"/>
      </xdr:nvSpPr>
      <xdr:spPr>
        <a:xfrm>
          <a:off x="15214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27174</xdr:rowOff>
    </xdr:from>
    <xdr:to>
      <xdr:col>76</xdr:col>
      <xdr:colOff>114300</xdr:colOff>
      <xdr:row>55</xdr:row>
      <xdr:rowOff>46093</xdr:rowOff>
    </xdr:to>
    <xdr:cxnSp macro="">
      <xdr:nvCxnSpPr>
        <xdr:cNvPr id="575" name="直線コネクタ 574"/>
        <xdr:cNvCxnSpPr/>
      </xdr:nvCxnSpPr>
      <xdr:spPr>
        <a:xfrm flipV="1">
          <a:off x="13703300" y="9456924"/>
          <a:ext cx="8890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46093</xdr:rowOff>
    </xdr:from>
    <xdr:to>
      <xdr:col>71</xdr:col>
      <xdr:colOff>177800</xdr:colOff>
      <xdr:row>55</xdr:row>
      <xdr:rowOff>141218</xdr:rowOff>
    </xdr:to>
    <xdr:cxnSp macro="">
      <xdr:nvCxnSpPr>
        <xdr:cNvPr id="578" name="直線コネクタ 577"/>
        <xdr:cNvCxnSpPr/>
      </xdr:nvCxnSpPr>
      <xdr:spPr>
        <a:xfrm flipV="1">
          <a:off x="12814300" y="9475843"/>
          <a:ext cx="889000" cy="9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0" name="テキスト ボックス 579"/>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4124</xdr:rowOff>
    </xdr:from>
    <xdr:ext cx="534377" cy="259045"/>
    <xdr:sp macro="" textlink="">
      <xdr:nvSpPr>
        <xdr:cNvPr id="582" name="テキスト ボックス 581"/>
        <xdr:cNvSpPr txBox="1"/>
      </xdr:nvSpPr>
      <xdr:spPr>
        <a:xfrm>
          <a:off x="12547111" y="101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19507</xdr:rowOff>
    </xdr:from>
    <xdr:to>
      <xdr:col>85</xdr:col>
      <xdr:colOff>177800</xdr:colOff>
      <xdr:row>56</xdr:row>
      <xdr:rowOff>121107</xdr:rowOff>
    </xdr:to>
    <xdr:sp macro="" textlink="">
      <xdr:nvSpPr>
        <xdr:cNvPr id="588" name="楕円 587"/>
        <xdr:cNvSpPr/>
      </xdr:nvSpPr>
      <xdr:spPr>
        <a:xfrm>
          <a:off x="16268700" y="96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42384</xdr:rowOff>
    </xdr:from>
    <xdr:ext cx="534377" cy="259045"/>
    <xdr:sp macro="" textlink="">
      <xdr:nvSpPr>
        <xdr:cNvPr id="589" name="教育費該当値テキスト"/>
        <xdr:cNvSpPr txBox="1"/>
      </xdr:nvSpPr>
      <xdr:spPr>
        <a:xfrm>
          <a:off x="16370300" y="94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88388</xdr:rowOff>
    </xdr:from>
    <xdr:to>
      <xdr:col>81</xdr:col>
      <xdr:colOff>101600</xdr:colOff>
      <xdr:row>52</xdr:row>
      <xdr:rowOff>18538</xdr:rowOff>
    </xdr:to>
    <xdr:sp macro="" textlink="">
      <xdr:nvSpPr>
        <xdr:cNvPr id="590" name="楕円 589"/>
        <xdr:cNvSpPr/>
      </xdr:nvSpPr>
      <xdr:spPr>
        <a:xfrm>
          <a:off x="15430500" y="88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35065</xdr:rowOff>
    </xdr:from>
    <xdr:ext cx="599010" cy="259045"/>
    <xdr:sp macro="" textlink="">
      <xdr:nvSpPr>
        <xdr:cNvPr id="591" name="テキスト ボックス 590"/>
        <xdr:cNvSpPr txBox="1"/>
      </xdr:nvSpPr>
      <xdr:spPr>
        <a:xfrm>
          <a:off x="15181795" y="860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147824</xdr:rowOff>
    </xdr:from>
    <xdr:to>
      <xdr:col>76</xdr:col>
      <xdr:colOff>165100</xdr:colOff>
      <xdr:row>55</xdr:row>
      <xdr:rowOff>77974</xdr:rowOff>
    </xdr:to>
    <xdr:sp macro="" textlink="">
      <xdr:nvSpPr>
        <xdr:cNvPr id="592" name="楕円 591"/>
        <xdr:cNvSpPr/>
      </xdr:nvSpPr>
      <xdr:spPr>
        <a:xfrm>
          <a:off x="14541500" y="9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94501</xdr:rowOff>
    </xdr:from>
    <xdr:ext cx="599010" cy="259045"/>
    <xdr:sp macro="" textlink="">
      <xdr:nvSpPr>
        <xdr:cNvPr id="593" name="テキスト ボックス 592"/>
        <xdr:cNvSpPr txBox="1"/>
      </xdr:nvSpPr>
      <xdr:spPr>
        <a:xfrm>
          <a:off x="14292795" y="918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166743</xdr:rowOff>
    </xdr:from>
    <xdr:to>
      <xdr:col>72</xdr:col>
      <xdr:colOff>38100</xdr:colOff>
      <xdr:row>55</xdr:row>
      <xdr:rowOff>96893</xdr:rowOff>
    </xdr:to>
    <xdr:sp macro="" textlink="">
      <xdr:nvSpPr>
        <xdr:cNvPr id="594" name="楕円 593"/>
        <xdr:cNvSpPr/>
      </xdr:nvSpPr>
      <xdr:spPr>
        <a:xfrm>
          <a:off x="13652500" y="9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113420</xdr:rowOff>
    </xdr:from>
    <xdr:ext cx="599010" cy="259045"/>
    <xdr:sp macro="" textlink="">
      <xdr:nvSpPr>
        <xdr:cNvPr id="595" name="テキスト ボックス 594"/>
        <xdr:cNvSpPr txBox="1"/>
      </xdr:nvSpPr>
      <xdr:spPr>
        <a:xfrm>
          <a:off x="13403795" y="920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90418</xdr:rowOff>
    </xdr:from>
    <xdr:to>
      <xdr:col>67</xdr:col>
      <xdr:colOff>101600</xdr:colOff>
      <xdr:row>56</xdr:row>
      <xdr:rowOff>20568</xdr:rowOff>
    </xdr:to>
    <xdr:sp macro="" textlink="">
      <xdr:nvSpPr>
        <xdr:cNvPr id="596" name="楕円 595"/>
        <xdr:cNvSpPr/>
      </xdr:nvSpPr>
      <xdr:spPr>
        <a:xfrm>
          <a:off x="12763500" y="95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37095</xdr:rowOff>
    </xdr:from>
    <xdr:ext cx="599010" cy="259045"/>
    <xdr:sp macro="" textlink="">
      <xdr:nvSpPr>
        <xdr:cNvPr id="597" name="テキスト ボックス 596"/>
        <xdr:cNvSpPr txBox="1"/>
      </xdr:nvSpPr>
      <xdr:spPr>
        <a:xfrm>
          <a:off x="12514795" y="929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167894</xdr:rowOff>
    </xdr:from>
    <xdr:to>
      <xdr:col>85</xdr:col>
      <xdr:colOff>127000</xdr:colOff>
      <xdr:row>97</xdr:row>
      <xdr:rowOff>10161</xdr:rowOff>
    </xdr:to>
    <xdr:cxnSp macro="">
      <xdr:nvCxnSpPr>
        <xdr:cNvPr id="687" name="直線コネクタ 686"/>
        <xdr:cNvCxnSpPr/>
      </xdr:nvCxnSpPr>
      <xdr:spPr>
        <a:xfrm>
          <a:off x="15481300" y="16455644"/>
          <a:ext cx="838200" cy="1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88"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167894</xdr:rowOff>
    </xdr:from>
    <xdr:to>
      <xdr:col>81</xdr:col>
      <xdr:colOff>50800</xdr:colOff>
      <xdr:row>95</xdr:row>
      <xdr:rowOff>168112</xdr:rowOff>
    </xdr:to>
    <xdr:cxnSp macro="">
      <xdr:nvCxnSpPr>
        <xdr:cNvPr id="690" name="直線コネクタ 689"/>
        <xdr:cNvCxnSpPr/>
      </xdr:nvCxnSpPr>
      <xdr:spPr>
        <a:xfrm flipV="1">
          <a:off x="14592300" y="16455644"/>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2" name="テキスト ボックス 691"/>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168112</xdr:rowOff>
    </xdr:from>
    <xdr:to>
      <xdr:col>76</xdr:col>
      <xdr:colOff>114300</xdr:colOff>
      <xdr:row>96</xdr:row>
      <xdr:rowOff>114227</xdr:rowOff>
    </xdr:to>
    <xdr:cxnSp macro="">
      <xdr:nvCxnSpPr>
        <xdr:cNvPr id="693" name="直線コネクタ 692"/>
        <xdr:cNvCxnSpPr/>
      </xdr:nvCxnSpPr>
      <xdr:spPr>
        <a:xfrm flipV="1">
          <a:off x="13703300" y="16455862"/>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26106</xdr:rowOff>
    </xdr:from>
    <xdr:ext cx="469744" cy="259045"/>
    <xdr:sp macro="" textlink="">
      <xdr:nvSpPr>
        <xdr:cNvPr id="695" name="テキスト ボックス 694"/>
        <xdr:cNvSpPr txBox="1"/>
      </xdr:nvSpPr>
      <xdr:spPr>
        <a:xfrm>
          <a:off x="14357428" y="159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114227</xdr:rowOff>
    </xdr:from>
    <xdr:to>
      <xdr:col>71</xdr:col>
      <xdr:colOff>177800</xdr:colOff>
      <xdr:row>96</xdr:row>
      <xdr:rowOff>132842</xdr:rowOff>
    </xdr:to>
    <xdr:cxnSp macro="">
      <xdr:nvCxnSpPr>
        <xdr:cNvPr id="696" name="直線コネクタ 695"/>
        <xdr:cNvCxnSpPr/>
      </xdr:nvCxnSpPr>
      <xdr:spPr>
        <a:xfrm flipV="1">
          <a:off x="12814300" y="16573427"/>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698" name="テキスト ボックス 697"/>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20119</xdr:rowOff>
    </xdr:from>
    <xdr:ext cx="534377" cy="259045"/>
    <xdr:sp macro="" textlink="">
      <xdr:nvSpPr>
        <xdr:cNvPr id="700" name="テキスト ボックス 699"/>
        <xdr:cNvSpPr txBox="1"/>
      </xdr:nvSpPr>
      <xdr:spPr>
        <a:xfrm>
          <a:off x="12547111" y="15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130811</xdr:rowOff>
    </xdr:from>
    <xdr:to>
      <xdr:col>85</xdr:col>
      <xdr:colOff>177800</xdr:colOff>
      <xdr:row>97</xdr:row>
      <xdr:rowOff>60961</xdr:rowOff>
    </xdr:to>
    <xdr:sp macro="" textlink="">
      <xdr:nvSpPr>
        <xdr:cNvPr id="706" name="楕円 705"/>
        <xdr:cNvSpPr/>
      </xdr:nvSpPr>
      <xdr:spPr>
        <a:xfrm>
          <a:off x="16268700" y="165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109238</xdr:rowOff>
    </xdr:from>
    <xdr:ext cx="469744" cy="259045"/>
    <xdr:sp macro="" textlink="">
      <xdr:nvSpPr>
        <xdr:cNvPr id="707" name="公債費該当値テキスト"/>
        <xdr:cNvSpPr txBox="1"/>
      </xdr:nvSpPr>
      <xdr:spPr>
        <a:xfrm>
          <a:off x="16370300" y="1656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117094</xdr:rowOff>
    </xdr:from>
    <xdr:to>
      <xdr:col>81</xdr:col>
      <xdr:colOff>101600</xdr:colOff>
      <xdr:row>96</xdr:row>
      <xdr:rowOff>47244</xdr:rowOff>
    </xdr:to>
    <xdr:sp macro="" textlink="">
      <xdr:nvSpPr>
        <xdr:cNvPr id="708" name="楕円 707"/>
        <xdr:cNvSpPr/>
      </xdr:nvSpPr>
      <xdr:spPr>
        <a:xfrm>
          <a:off x="15430500" y="164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38371</xdr:rowOff>
    </xdr:from>
    <xdr:ext cx="469744" cy="259045"/>
    <xdr:sp macro="" textlink="">
      <xdr:nvSpPr>
        <xdr:cNvPr id="709" name="テキスト ボックス 708"/>
        <xdr:cNvSpPr txBox="1"/>
      </xdr:nvSpPr>
      <xdr:spPr>
        <a:xfrm>
          <a:off x="15246428" y="164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117312</xdr:rowOff>
    </xdr:from>
    <xdr:to>
      <xdr:col>76</xdr:col>
      <xdr:colOff>165100</xdr:colOff>
      <xdr:row>96</xdr:row>
      <xdr:rowOff>47462</xdr:rowOff>
    </xdr:to>
    <xdr:sp macro="" textlink="">
      <xdr:nvSpPr>
        <xdr:cNvPr id="710" name="楕円 709"/>
        <xdr:cNvSpPr/>
      </xdr:nvSpPr>
      <xdr:spPr>
        <a:xfrm>
          <a:off x="14541500" y="164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38589</xdr:rowOff>
    </xdr:from>
    <xdr:ext cx="469744" cy="259045"/>
    <xdr:sp macro="" textlink="">
      <xdr:nvSpPr>
        <xdr:cNvPr id="711" name="テキスト ボックス 710"/>
        <xdr:cNvSpPr txBox="1"/>
      </xdr:nvSpPr>
      <xdr:spPr>
        <a:xfrm>
          <a:off x="14357428" y="1649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63427</xdr:rowOff>
    </xdr:from>
    <xdr:to>
      <xdr:col>72</xdr:col>
      <xdr:colOff>38100</xdr:colOff>
      <xdr:row>96</xdr:row>
      <xdr:rowOff>165027</xdr:rowOff>
    </xdr:to>
    <xdr:sp macro="" textlink="">
      <xdr:nvSpPr>
        <xdr:cNvPr id="712" name="楕円 711"/>
        <xdr:cNvSpPr/>
      </xdr:nvSpPr>
      <xdr:spPr>
        <a:xfrm>
          <a:off x="13652500" y="165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156154</xdr:rowOff>
    </xdr:from>
    <xdr:ext cx="469744" cy="259045"/>
    <xdr:sp macro="" textlink="">
      <xdr:nvSpPr>
        <xdr:cNvPr id="713" name="テキスト ボックス 712"/>
        <xdr:cNvSpPr txBox="1"/>
      </xdr:nvSpPr>
      <xdr:spPr>
        <a:xfrm>
          <a:off x="13468428" y="1661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82042</xdr:rowOff>
    </xdr:from>
    <xdr:to>
      <xdr:col>67</xdr:col>
      <xdr:colOff>101600</xdr:colOff>
      <xdr:row>97</xdr:row>
      <xdr:rowOff>12192</xdr:rowOff>
    </xdr:to>
    <xdr:sp macro="" textlink="">
      <xdr:nvSpPr>
        <xdr:cNvPr id="714" name="楕円 713"/>
        <xdr:cNvSpPr/>
      </xdr:nvSpPr>
      <xdr:spPr>
        <a:xfrm>
          <a:off x="12763500" y="165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3319</xdr:rowOff>
    </xdr:from>
    <xdr:ext cx="469744" cy="259045"/>
    <xdr:sp macro="" textlink="">
      <xdr:nvSpPr>
        <xdr:cNvPr id="715" name="テキスト ボックス 714"/>
        <xdr:cNvSpPr txBox="1"/>
      </xdr:nvSpPr>
      <xdr:spPr>
        <a:xfrm>
          <a:off x="12579428" y="1663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主な構成項目である民生費については、住民一人当たり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186,810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％の減となっている。これは子ども・子育て支援給付の増などがあるものの、私立保育所に対する助成の減や子ども発達支援センターの整備の減などによるものである。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類似団体平均と比較して、各年度おおむね下回っているのは、本区における人口に占める生活保護受給者の割合が低いことが要因の一つとして考えられる。今後については、待機児童解消に向けた保育所の新規整備や保育所数の増に伴う経常的経費の増加が見込まれることから、住民一人当たりのコストが減少していくものとは考えにく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次に、総務費については、住民一人当たり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98,665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％の増となっている。これは衆議院議員選挙執行事務の皆減などがあるものの、財政調整基金への積立金の増や中央会館の改修の皆増などによるものである。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なお、令和元年度以降において、人口増加に対応するための小中学校や特別出張所などの整備の増が見込まれることから、住民一人当たりのコストは高い水準で推移するものと考えられる。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財政調整基金残高は約</a:t>
          </a:r>
          <a:r>
            <a:rPr kumimoji="1" lang="en-US" altLang="ja-JP" sz="1200">
              <a:solidFill>
                <a:sysClr val="windowText" lastClr="000000"/>
              </a:solidFill>
              <a:latin typeface="ＭＳ ゴシック" pitchFamily="49" charset="-128"/>
              <a:ea typeface="ＭＳ ゴシック" pitchFamily="49" charset="-128"/>
            </a:rPr>
            <a:t>41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2,700</a:t>
          </a:r>
          <a:r>
            <a:rPr kumimoji="1" lang="ja-JP" altLang="en-US" sz="1200">
              <a:solidFill>
                <a:sysClr val="windowText" lastClr="000000"/>
              </a:solidFill>
              <a:latin typeface="ＭＳ ゴシック" pitchFamily="49" charset="-128"/>
              <a:ea typeface="ＭＳ ゴシック" pitchFamily="49" charset="-128"/>
            </a:rPr>
            <a:t>万円の積立てを行ったことにより増加し、標準財政規模は約</a:t>
          </a:r>
          <a:r>
            <a:rPr kumimoji="1" lang="en-US" altLang="ja-JP" sz="1200">
              <a:solidFill>
                <a:sysClr val="windowText" lastClr="000000"/>
              </a:solidFill>
              <a:latin typeface="ＭＳ ゴシック" pitchFamily="49" charset="-128"/>
              <a:ea typeface="ＭＳ ゴシック" pitchFamily="49" charset="-128"/>
            </a:rPr>
            <a:t>59</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1,900</a:t>
          </a:r>
          <a:r>
            <a:rPr kumimoji="1" lang="ja-JP" altLang="en-US" sz="1200">
              <a:solidFill>
                <a:sysClr val="windowText" lastClr="000000"/>
              </a:solidFill>
              <a:latin typeface="ＭＳ ゴシック" pitchFamily="49" charset="-128"/>
              <a:ea typeface="ＭＳ ゴシック" pitchFamily="49" charset="-128"/>
            </a:rPr>
            <a:t>万円増加したものの、財政調整基金残高が標準財政規模の増加率を上回ったため標準財政規模比では、</a:t>
          </a:r>
          <a:r>
            <a:rPr kumimoji="1" lang="en-US" altLang="ja-JP" sz="1200">
              <a:solidFill>
                <a:sysClr val="windowText" lastClr="000000"/>
              </a:solidFill>
              <a:latin typeface="ＭＳ ゴシック" pitchFamily="49" charset="-128"/>
              <a:ea typeface="ＭＳ ゴシック" pitchFamily="49" charset="-128"/>
            </a:rPr>
            <a:t>3.16</a:t>
          </a:r>
          <a:r>
            <a:rPr kumimoji="1" lang="ja-JP" altLang="en-US" sz="1200">
              <a:solidFill>
                <a:sysClr val="windowText" lastClr="000000"/>
              </a:solidFill>
              <a:latin typeface="ＭＳ ゴシック" pitchFamily="49" charset="-128"/>
              <a:ea typeface="ＭＳ ゴシック" pitchFamily="49" charset="-128"/>
            </a:rPr>
            <a:t>ポイントの増となった。実質収支額は標準財政規模に対して、適正な範囲であるととともに、実質単年度収支の標準財政規模比については、特別区財政調整交付金の財産費の前倒し算定があり、将来需要に備え、財政調整基金への積立てを行ったことから</a:t>
          </a:r>
          <a:r>
            <a:rPr kumimoji="1" lang="en-US" altLang="ja-JP" sz="1200">
              <a:solidFill>
                <a:sysClr val="windowText" lastClr="000000"/>
              </a:solidFill>
              <a:latin typeface="ＭＳ ゴシック" pitchFamily="49" charset="-128"/>
              <a:ea typeface="ＭＳ ゴシック" pitchFamily="49" charset="-128"/>
            </a:rPr>
            <a:t>8.37</a:t>
          </a:r>
          <a:r>
            <a:rPr kumimoji="1" lang="ja-JP" altLang="en-US" sz="1200">
              <a:solidFill>
                <a:sysClr val="windowText" lastClr="000000"/>
              </a:solidFill>
              <a:latin typeface="ＭＳ ゴシック" pitchFamily="49" charset="-128"/>
              <a:ea typeface="ＭＳ ゴシック" pitchFamily="49" charset="-128"/>
            </a:rPr>
            <a:t>ポイントの増となった。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すべての会計で実質収支は黒字である。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国民健康保険事業会計、介護保険事業会計、後期高齢者医療会計は減となったものの、一般会計が増となった結果、全体としては</a:t>
          </a:r>
          <a:r>
            <a:rPr kumimoji="1" lang="en-US" altLang="ja-JP" sz="1400">
              <a:latin typeface="ＭＳ ゴシック" pitchFamily="49" charset="-128"/>
              <a:ea typeface="ＭＳ ゴシック" pitchFamily="49" charset="-128"/>
            </a:rPr>
            <a:t>0.57</a:t>
          </a:r>
          <a:r>
            <a:rPr kumimoji="1" lang="ja-JP" altLang="en-US" sz="1400">
              <a:latin typeface="ＭＳ ゴシック" pitchFamily="49" charset="-128"/>
              <a:ea typeface="ＭＳ ゴシック" pitchFamily="49" charset="-128"/>
            </a:rPr>
            <a:t>ポイントの増となった。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no"?><Relationships xmlns="http://schemas.openxmlformats.org/package/2006/relationships"><Relationship Id="rId1" Target=""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N53">
            <v>41.8</v>
          </cell>
          <cell r="CV53">
            <v>43.3</v>
          </cell>
        </row>
        <row r="55">
          <cell r="AN55" t="str">
            <v>類似団体内平均値</v>
          </cell>
          <cell r="CN55">
            <v>0</v>
          </cell>
          <cell r="CV55">
            <v>0</v>
          </cell>
        </row>
        <row r="57">
          <cell r="CN57">
            <v>56.9</v>
          </cell>
          <cell r="CV57">
            <v>57.7</v>
          </cell>
        </row>
        <row r="72">
          <cell r="BP72" t="str">
            <v>H26</v>
          </cell>
          <cell r="BX72" t="str">
            <v>H27</v>
          </cell>
          <cell r="CF72" t="str">
            <v>H28</v>
          </cell>
          <cell r="CN72" t="str">
            <v>H29</v>
          </cell>
          <cell r="CV72" t="str">
            <v>H30</v>
          </cell>
        </row>
        <row r="73">
          <cell r="AN73" t="str">
            <v>当該団体値</v>
          </cell>
        </row>
        <row r="75">
          <cell r="BP75">
            <v>1.2</v>
          </cell>
          <cell r="BX75">
            <v>0.6</v>
          </cell>
          <cell r="CF75">
            <v>0.2</v>
          </cell>
          <cell r="CN75">
            <v>0</v>
          </cell>
          <cell r="CV75">
            <v>0</v>
          </cell>
        </row>
        <row r="77">
          <cell r="AN77" t="str">
            <v>類似団体内平均値</v>
          </cell>
          <cell r="BP77">
            <v>0</v>
          </cell>
          <cell r="BX77">
            <v>0</v>
          </cell>
          <cell r="CF77">
            <v>0</v>
          </cell>
          <cell r="CN77">
            <v>0</v>
          </cell>
          <cell r="CV77">
            <v>0</v>
          </cell>
        </row>
        <row r="79">
          <cell r="BP79">
            <v>-1.8</v>
          </cell>
          <cell r="BX79">
            <v>-2.2999999999999998</v>
          </cell>
          <cell r="CF79">
            <v>-2.8</v>
          </cell>
          <cell r="CN79">
            <v>-3.2</v>
          </cell>
          <cell r="CV79">
            <v>-3.4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no"?><Relationships xmlns="http://schemas.openxmlformats.org/package/2006/relationships"><Relationship Id="rId1" Target="../drawings/drawing9.xml" Type="http://schemas.openxmlformats.org/officeDocument/2006/relationships/drawing"/></Relationships>
</file>

<file path=xl/worksheets/_rels/sheet11.xml.rels><?xml version="1.0" encoding="UTF-8" standalone="no"?><Relationships xmlns="http://schemas.openxmlformats.org/package/2006/relationships"><Relationship Id="rId1" Target="../drawings/drawing10.xml" Type="http://schemas.openxmlformats.org/officeDocument/2006/relationships/drawing"/></Relationships>
</file>

<file path=xl/worksheets/_rels/sheet12.xml.rels><?xml version="1.0" encoding="UTF-8" standalone="no"?><Relationships xmlns="http://schemas.openxmlformats.org/package/2006/relationships"><Relationship Id="rId1" Target="../drawings/drawing11.xml" Type="http://schemas.openxmlformats.org/officeDocument/2006/relationships/drawing"/></Relationships>
</file>

<file path=xl/worksheets/_rels/sheet13.xml.rels><?xml version="1.0" encoding="UTF-8" standalone="no"?><Relationships xmlns="http://schemas.openxmlformats.org/package/2006/relationships"><Relationship Id="rId1" Target="../drawings/drawing12.xml" Type="http://schemas.openxmlformats.org/officeDocument/2006/relationships/drawing"/></Relationships>
</file>

<file path=xl/worksheets/_rels/sheet14.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15.xml" Type="http://schemas.openxmlformats.org/officeDocument/2006/relationships/drawing"/></Relationships>
</file>

<file path=xl/worksheets/_rels/sheet2.xml.rels><?xml version="1.0" encoding="UTF-8" standalone="no"?><Relationships xmlns="http://schemas.openxmlformats.org/package/2006/relationships"><Relationship Id="rId1" Target="../drawings/drawing1.xml" Type="http://schemas.openxmlformats.org/officeDocument/2006/relationships/drawing"/></Relationships>
</file>

<file path=xl/worksheets/_rels/sheet4.xml.rels><?xml version="1.0" encoding="UTF-8" standalone="no"?><Relationships xmlns="http://schemas.openxmlformats.org/package/2006/relationships"><Relationship Id="rId1" Target="../drawings/drawing2.xml" Type="http://schemas.openxmlformats.org/officeDocument/2006/relationships/drawing"/></Relationships>
</file>

<file path=xl/worksheets/_rels/sheet5.xml.rels><?xml version="1.0" encoding="UTF-8" standalone="no"?><Relationships xmlns="http://schemas.openxmlformats.org/package/2006/relationships"><Relationship Id="rId1" Target="../drawings/drawing3.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no"?><Relationships xmlns="http://schemas.openxmlformats.org/package/2006/relationships"><Relationship Id="rId1" Target="../drawings/drawing6.xml" Type="http://schemas.openxmlformats.org/officeDocument/2006/relationships/drawing"/></Relationships>
</file>

<file path=xl/worksheets/_rels/sheet8.xml.rels><?xml version="1.0" encoding="UTF-8" standalone="no"?><Relationships xmlns="http://schemas.openxmlformats.org/package/2006/relationships"><Relationship Id="rId1" Target="../drawings/drawing7.xml" Type="http://schemas.openxmlformats.org/officeDocument/2006/relationships/drawing"/></Relationships>
</file>

<file path=xl/worksheets/_rels/sheet9.xml.rels><?xml version="1.0" encoding="UTF-8" standalone="no"?><Relationships xmlns="http://schemas.openxmlformats.org/package/2006/relationships"><Relationship Id="rId1"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91225232</v>
      </c>
      <c r="BO4" s="392"/>
      <c r="BP4" s="392"/>
      <c r="BQ4" s="392"/>
      <c r="BR4" s="392"/>
      <c r="BS4" s="392"/>
      <c r="BT4" s="392"/>
      <c r="BU4" s="393"/>
      <c r="BV4" s="391">
        <v>104417516</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4.7</v>
      </c>
      <c r="CU4" s="398"/>
      <c r="CV4" s="398"/>
      <c r="CW4" s="398"/>
      <c r="CX4" s="398"/>
      <c r="CY4" s="398"/>
      <c r="CZ4" s="398"/>
      <c r="DA4" s="399"/>
      <c r="DB4" s="397">
        <v>3.5</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87873281</v>
      </c>
      <c r="BO5" s="429"/>
      <c r="BP5" s="429"/>
      <c r="BQ5" s="429"/>
      <c r="BR5" s="429"/>
      <c r="BS5" s="429"/>
      <c r="BT5" s="429"/>
      <c r="BU5" s="430"/>
      <c r="BV5" s="428">
        <v>102456591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68.7</v>
      </c>
      <c r="CU5" s="426"/>
      <c r="CV5" s="426"/>
      <c r="CW5" s="426"/>
      <c r="CX5" s="426"/>
      <c r="CY5" s="426"/>
      <c r="CZ5" s="426"/>
      <c r="DA5" s="427"/>
      <c r="DB5" s="425">
        <v>72.3</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3351951</v>
      </c>
      <c r="BO6" s="429"/>
      <c r="BP6" s="429"/>
      <c r="BQ6" s="429"/>
      <c r="BR6" s="429"/>
      <c r="BS6" s="429"/>
      <c r="BT6" s="429"/>
      <c r="BU6" s="430"/>
      <c r="BV6" s="428">
        <v>1960925</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68.7</v>
      </c>
      <c r="CU6" s="466"/>
      <c r="CV6" s="466"/>
      <c r="CW6" s="466"/>
      <c r="CX6" s="466"/>
      <c r="CY6" s="466"/>
      <c r="CZ6" s="466"/>
      <c r="DA6" s="467"/>
      <c r="DB6" s="465">
        <v>72.3</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696357</v>
      </c>
      <c r="BO7" s="429"/>
      <c r="BP7" s="429"/>
      <c r="BQ7" s="429"/>
      <c r="BR7" s="429"/>
      <c r="BS7" s="429"/>
      <c r="BT7" s="429"/>
      <c r="BU7" s="430"/>
      <c r="BV7" s="428">
        <v>220977</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56069123</v>
      </c>
      <c r="CU7" s="429"/>
      <c r="CV7" s="429"/>
      <c r="CW7" s="429"/>
      <c r="CX7" s="429"/>
      <c r="CY7" s="429"/>
      <c r="CZ7" s="429"/>
      <c r="DA7" s="430"/>
      <c r="DB7" s="428">
        <v>50150300</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2655594</v>
      </c>
      <c r="BO8" s="429"/>
      <c r="BP8" s="429"/>
      <c r="BQ8" s="429"/>
      <c r="BR8" s="429"/>
      <c r="BS8" s="429"/>
      <c r="BT8" s="429"/>
      <c r="BU8" s="430"/>
      <c r="BV8" s="428">
        <v>1739948</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0.67</v>
      </c>
      <c r="CU8" s="469"/>
      <c r="CV8" s="469"/>
      <c r="CW8" s="469"/>
      <c r="CX8" s="469"/>
      <c r="CY8" s="469"/>
      <c r="CZ8" s="469"/>
      <c r="DA8" s="470"/>
      <c r="DB8" s="468">
        <v>0.69</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141183</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915646</v>
      </c>
      <c r="BO9" s="429"/>
      <c r="BP9" s="429"/>
      <c r="BQ9" s="429"/>
      <c r="BR9" s="429"/>
      <c r="BS9" s="429"/>
      <c r="BT9" s="429"/>
      <c r="BU9" s="430"/>
      <c r="BV9" s="428">
        <v>-115645</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v>
      </c>
      <c r="CU9" s="426"/>
      <c r="CV9" s="426"/>
      <c r="CW9" s="426"/>
      <c r="CX9" s="426"/>
      <c r="CY9" s="426"/>
      <c r="CZ9" s="426"/>
      <c r="DA9" s="427"/>
      <c r="DB9" s="425">
        <v>1.2</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122762</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94</v>
      </c>
      <c r="AV10" s="461"/>
      <c r="AW10" s="461"/>
      <c r="AX10" s="461"/>
      <c r="AY10" s="462" t="s">
        <v>121</v>
      </c>
      <c r="AZ10" s="463"/>
      <c r="BA10" s="463"/>
      <c r="BB10" s="463"/>
      <c r="BC10" s="463"/>
      <c r="BD10" s="463"/>
      <c r="BE10" s="463"/>
      <c r="BF10" s="463"/>
      <c r="BG10" s="463"/>
      <c r="BH10" s="463"/>
      <c r="BI10" s="463"/>
      <c r="BJ10" s="463"/>
      <c r="BK10" s="463"/>
      <c r="BL10" s="463"/>
      <c r="BM10" s="464"/>
      <c r="BN10" s="428">
        <v>4127460</v>
      </c>
      <c r="BO10" s="429"/>
      <c r="BP10" s="429"/>
      <c r="BQ10" s="429"/>
      <c r="BR10" s="429"/>
      <c r="BS10" s="429"/>
      <c r="BT10" s="429"/>
      <c r="BU10" s="430"/>
      <c r="BV10" s="428">
        <v>926432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116</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162502</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500000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136</v>
      </c>
      <c r="N13" s="517"/>
      <c r="O13" s="517"/>
      <c r="P13" s="517"/>
      <c r="Q13" s="518"/>
      <c r="R13" s="509">
        <v>154851</v>
      </c>
      <c r="S13" s="510"/>
      <c r="T13" s="510"/>
      <c r="U13" s="510"/>
      <c r="V13" s="511"/>
      <c r="W13" s="444" t="s">
        <v>137</v>
      </c>
      <c r="X13" s="445"/>
      <c r="Y13" s="445"/>
      <c r="Z13" s="445"/>
      <c r="AA13" s="445"/>
      <c r="AB13" s="435"/>
      <c r="AC13" s="479">
        <v>26</v>
      </c>
      <c r="AD13" s="480"/>
      <c r="AE13" s="480"/>
      <c r="AF13" s="480"/>
      <c r="AG13" s="519"/>
      <c r="AH13" s="479">
        <v>29</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5043106</v>
      </c>
      <c r="BO13" s="429"/>
      <c r="BP13" s="429"/>
      <c r="BQ13" s="429"/>
      <c r="BR13" s="429"/>
      <c r="BS13" s="429"/>
      <c r="BT13" s="429"/>
      <c r="BU13" s="430"/>
      <c r="BV13" s="428">
        <v>310787</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0</v>
      </c>
      <c r="CU13" s="426"/>
      <c r="CV13" s="426"/>
      <c r="CW13" s="426"/>
      <c r="CX13" s="426"/>
      <c r="CY13" s="426"/>
      <c r="CZ13" s="426"/>
      <c r="DA13" s="427"/>
      <c r="DB13" s="425">
        <v>0</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142</v>
      </c>
      <c r="M14" s="507"/>
      <c r="N14" s="507"/>
      <c r="O14" s="507"/>
      <c r="P14" s="507"/>
      <c r="Q14" s="508"/>
      <c r="R14" s="509">
        <v>156823</v>
      </c>
      <c r="S14" s="510"/>
      <c r="T14" s="510"/>
      <c r="U14" s="510"/>
      <c r="V14" s="511"/>
      <c r="W14" s="418"/>
      <c r="X14" s="419"/>
      <c r="Y14" s="419"/>
      <c r="Z14" s="419"/>
      <c r="AA14" s="419"/>
      <c r="AB14" s="408"/>
      <c r="AC14" s="512">
        <v>0</v>
      </c>
      <c r="AD14" s="513"/>
      <c r="AE14" s="513"/>
      <c r="AF14" s="513"/>
      <c r="AG14" s="514"/>
      <c r="AH14" s="512">
        <v>0.1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128</v>
      </c>
      <c r="CU14" s="524"/>
      <c r="CV14" s="524"/>
      <c r="CW14" s="524"/>
      <c r="CX14" s="524"/>
      <c r="CY14" s="524"/>
      <c r="CZ14" s="524"/>
      <c r="DA14" s="525"/>
      <c r="DB14" s="523" t="s">
        <v>144</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136</v>
      </c>
      <c r="N15" s="517"/>
      <c r="O15" s="517"/>
      <c r="P15" s="517"/>
      <c r="Q15" s="518"/>
      <c r="R15" s="509">
        <v>149832</v>
      </c>
      <c r="S15" s="510"/>
      <c r="T15" s="510"/>
      <c r="U15" s="510"/>
      <c r="V15" s="511"/>
      <c r="W15" s="444" t="s">
        <v>145</v>
      </c>
      <c r="X15" s="445"/>
      <c r="Y15" s="445"/>
      <c r="Z15" s="445"/>
      <c r="AA15" s="445"/>
      <c r="AB15" s="435"/>
      <c r="AC15" s="479">
        <v>7033</v>
      </c>
      <c r="AD15" s="480"/>
      <c r="AE15" s="480"/>
      <c r="AF15" s="480"/>
      <c r="AG15" s="519"/>
      <c r="AH15" s="479">
        <v>6089</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31025468</v>
      </c>
      <c r="BO15" s="392"/>
      <c r="BP15" s="392"/>
      <c r="BQ15" s="392"/>
      <c r="BR15" s="392"/>
      <c r="BS15" s="392"/>
      <c r="BT15" s="392"/>
      <c r="BU15" s="393"/>
      <c r="BV15" s="391">
        <v>30691081</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12.5</v>
      </c>
      <c r="AD16" s="513"/>
      <c r="AE16" s="513"/>
      <c r="AF16" s="513"/>
      <c r="AG16" s="514"/>
      <c r="AH16" s="512">
        <v>10.6</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50139544</v>
      </c>
      <c r="BO16" s="429"/>
      <c r="BP16" s="429"/>
      <c r="BQ16" s="429"/>
      <c r="BR16" s="429"/>
      <c r="BS16" s="429"/>
      <c r="BT16" s="429"/>
      <c r="BU16" s="430"/>
      <c r="BV16" s="428">
        <v>44492384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49174</v>
      </c>
      <c r="AD17" s="480"/>
      <c r="AE17" s="480"/>
      <c r="AF17" s="480"/>
      <c r="AG17" s="519"/>
      <c r="AH17" s="479">
        <v>51436</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56069123</v>
      </c>
      <c r="BO17" s="429"/>
      <c r="BP17" s="429"/>
      <c r="BQ17" s="429"/>
      <c r="BR17" s="429"/>
      <c r="BS17" s="429"/>
      <c r="BT17" s="429"/>
      <c r="BU17" s="430"/>
      <c r="BV17" s="428">
        <v>50150300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155</v>
      </c>
      <c r="C18" s="471"/>
      <c r="D18" s="471"/>
      <c r="E18" s="540"/>
      <c r="F18" s="540"/>
      <c r="G18" s="540"/>
      <c r="H18" s="540"/>
      <c r="I18" s="540"/>
      <c r="J18" s="540"/>
      <c r="K18" s="540"/>
      <c r="L18" s="541">
        <v>10.210000000000001</v>
      </c>
      <c r="M18" s="541"/>
      <c r="N18" s="541"/>
      <c r="O18" s="541"/>
      <c r="P18" s="541"/>
      <c r="Q18" s="541"/>
      <c r="R18" s="542"/>
      <c r="S18" s="542"/>
      <c r="T18" s="542"/>
      <c r="U18" s="542"/>
      <c r="V18" s="543"/>
      <c r="W18" s="446"/>
      <c r="X18" s="447"/>
      <c r="Y18" s="447"/>
      <c r="Z18" s="447"/>
      <c r="AA18" s="447"/>
      <c r="AB18" s="438"/>
      <c r="AC18" s="544">
        <v>87.4</v>
      </c>
      <c r="AD18" s="545"/>
      <c r="AE18" s="545"/>
      <c r="AF18" s="545"/>
      <c r="AG18" s="546"/>
      <c r="AH18" s="544">
        <v>89.4</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43284772</v>
      </c>
      <c r="BO18" s="429"/>
      <c r="BP18" s="429"/>
      <c r="BQ18" s="429"/>
      <c r="BR18" s="429"/>
      <c r="BS18" s="429"/>
      <c r="BT18" s="429"/>
      <c r="BU18" s="430"/>
      <c r="BV18" s="428">
        <v>41543554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157</v>
      </c>
      <c r="C19" s="471"/>
      <c r="D19" s="471"/>
      <c r="E19" s="540"/>
      <c r="F19" s="540"/>
      <c r="G19" s="540"/>
      <c r="H19" s="540"/>
      <c r="I19" s="540"/>
      <c r="J19" s="540"/>
      <c r="K19" s="540"/>
      <c r="L19" s="548">
        <v>13828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66834902</v>
      </c>
      <c r="BO19" s="429"/>
      <c r="BP19" s="429"/>
      <c r="BQ19" s="429"/>
      <c r="BR19" s="429"/>
      <c r="BS19" s="429"/>
      <c r="BT19" s="429"/>
      <c r="BU19" s="430"/>
      <c r="BV19" s="428">
        <v>74060104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159</v>
      </c>
      <c r="C20" s="471"/>
      <c r="D20" s="471"/>
      <c r="E20" s="540"/>
      <c r="F20" s="540"/>
      <c r="G20" s="540"/>
      <c r="H20" s="540"/>
      <c r="I20" s="540"/>
      <c r="J20" s="540"/>
      <c r="K20" s="540"/>
      <c r="L20" s="548">
        <v>79272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15414891</v>
      </c>
      <c r="BO23" s="429"/>
      <c r="BP23" s="429"/>
      <c r="BQ23" s="429"/>
      <c r="BR23" s="429"/>
      <c r="BS23" s="429"/>
      <c r="BT23" s="429"/>
      <c r="BU23" s="430"/>
      <c r="BV23" s="428">
        <v>14765085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168</v>
      </c>
      <c r="F24" s="458"/>
      <c r="G24" s="458"/>
      <c r="H24" s="458"/>
      <c r="I24" s="458"/>
      <c r="J24" s="458"/>
      <c r="K24" s="459"/>
      <c r="L24" s="479">
        <v>1</v>
      </c>
      <c r="M24" s="480"/>
      <c r="N24" s="480"/>
      <c r="O24" s="480"/>
      <c r="P24" s="519"/>
      <c r="Q24" s="479">
        <v>11510</v>
      </c>
      <c r="R24" s="480"/>
      <c r="S24" s="480"/>
      <c r="T24" s="480"/>
      <c r="U24" s="480"/>
      <c r="V24" s="519"/>
      <c r="W24" s="578"/>
      <c r="X24" s="566"/>
      <c r="Y24" s="567"/>
      <c r="Z24" s="478" t="s">
        <v>169</v>
      </c>
      <c r="AA24" s="458"/>
      <c r="AB24" s="458"/>
      <c r="AC24" s="458"/>
      <c r="AD24" s="458"/>
      <c r="AE24" s="458"/>
      <c r="AF24" s="458"/>
      <c r="AG24" s="459"/>
      <c r="AH24" s="479">
        <v>1411</v>
      </c>
      <c r="AI24" s="480"/>
      <c r="AJ24" s="480"/>
      <c r="AK24" s="480"/>
      <c r="AL24" s="519"/>
      <c r="AM24" s="479">
        <v>4132819</v>
      </c>
      <c r="AN24" s="480"/>
      <c r="AO24" s="480"/>
      <c r="AP24" s="480"/>
      <c r="AQ24" s="480"/>
      <c r="AR24" s="519"/>
      <c r="AS24" s="479">
        <v>2929</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13279985</v>
      </c>
      <c r="BO24" s="429"/>
      <c r="BP24" s="429"/>
      <c r="BQ24" s="429"/>
      <c r="BR24" s="429"/>
      <c r="BS24" s="429"/>
      <c r="BT24" s="429"/>
      <c r="BU24" s="430"/>
      <c r="BV24" s="428">
        <v>13231244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171</v>
      </c>
      <c r="F25" s="458"/>
      <c r="G25" s="458"/>
      <c r="H25" s="458"/>
      <c r="I25" s="458"/>
      <c r="J25" s="458"/>
      <c r="K25" s="459"/>
      <c r="L25" s="479">
        <v>2</v>
      </c>
      <c r="M25" s="480"/>
      <c r="N25" s="480"/>
      <c r="O25" s="480"/>
      <c r="P25" s="519"/>
      <c r="Q25" s="479">
        <v>9230</v>
      </c>
      <c r="R25" s="480"/>
      <c r="S25" s="480"/>
      <c r="T25" s="480"/>
      <c r="U25" s="480"/>
      <c r="V25" s="519"/>
      <c r="W25" s="578"/>
      <c r="X25" s="566"/>
      <c r="Y25" s="567"/>
      <c r="Z25" s="478" t="s">
        <v>172</v>
      </c>
      <c r="AA25" s="458"/>
      <c r="AB25" s="458"/>
      <c r="AC25" s="458"/>
      <c r="AD25" s="458"/>
      <c r="AE25" s="458"/>
      <c r="AF25" s="458"/>
      <c r="AG25" s="459"/>
      <c r="AH25" s="479" t="s">
        <v>173</v>
      </c>
      <c r="AI25" s="480"/>
      <c r="AJ25" s="480"/>
      <c r="AK25" s="480"/>
      <c r="AL25" s="519"/>
      <c r="AM25" s="479" t="s">
        <v>144</v>
      </c>
      <c r="AN25" s="480"/>
      <c r="AO25" s="480"/>
      <c r="AP25" s="480"/>
      <c r="AQ25" s="480"/>
      <c r="AR25" s="519"/>
      <c r="AS25" s="479" t="s">
        <v>128</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24593879</v>
      </c>
      <c r="BO25" s="392"/>
      <c r="BP25" s="392"/>
      <c r="BQ25" s="392"/>
      <c r="BR25" s="392"/>
      <c r="BS25" s="392"/>
      <c r="BT25" s="392"/>
      <c r="BU25" s="393"/>
      <c r="BV25" s="391">
        <v>22946134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175</v>
      </c>
      <c r="F26" s="458"/>
      <c r="G26" s="458"/>
      <c r="H26" s="458"/>
      <c r="I26" s="458"/>
      <c r="J26" s="458"/>
      <c r="K26" s="459"/>
      <c r="L26" s="479">
        <v>1</v>
      </c>
      <c r="M26" s="480"/>
      <c r="N26" s="480"/>
      <c r="O26" s="480"/>
      <c r="P26" s="519"/>
      <c r="Q26" s="479">
        <v>8240</v>
      </c>
      <c r="R26" s="480"/>
      <c r="S26" s="480"/>
      <c r="T26" s="480"/>
      <c r="U26" s="480"/>
      <c r="V26" s="519"/>
      <c r="W26" s="578"/>
      <c r="X26" s="566"/>
      <c r="Y26" s="567"/>
      <c r="Z26" s="478" t="s">
        <v>176</v>
      </c>
      <c r="AA26" s="588"/>
      <c r="AB26" s="588"/>
      <c r="AC26" s="588"/>
      <c r="AD26" s="588"/>
      <c r="AE26" s="588"/>
      <c r="AF26" s="588"/>
      <c r="AG26" s="589"/>
      <c r="AH26" s="479">
        <v>190</v>
      </c>
      <c r="AI26" s="480"/>
      <c r="AJ26" s="480"/>
      <c r="AK26" s="480"/>
      <c r="AL26" s="519"/>
      <c r="AM26" s="479">
        <v>540170</v>
      </c>
      <c r="AN26" s="480"/>
      <c r="AO26" s="480"/>
      <c r="AP26" s="480"/>
      <c r="AQ26" s="480"/>
      <c r="AR26" s="519"/>
      <c r="AS26" s="479">
        <v>2843</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v>100000</v>
      </c>
      <c r="BO26" s="429"/>
      <c r="BP26" s="429"/>
      <c r="BQ26" s="429"/>
      <c r="BR26" s="429"/>
      <c r="BS26" s="429"/>
      <c r="BT26" s="429"/>
      <c r="BU26" s="430"/>
      <c r="BV26" s="428" t="s">
        <v>173</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178</v>
      </c>
      <c r="F27" s="458"/>
      <c r="G27" s="458"/>
      <c r="H27" s="458"/>
      <c r="I27" s="458"/>
      <c r="J27" s="458"/>
      <c r="K27" s="459"/>
      <c r="L27" s="479">
        <v>1</v>
      </c>
      <c r="M27" s="480"/>
      <c r="N27" s="480"/>
      <c r="O27" s="480"/>
      <c r="P27" s="519"/>
      <c r="Q27" s="479">
        <v>9300</v>
      </c>
      <c r="R27" s="480"/>
      <c r="S27" s="480"/>
      <c r="T27" s="480"/>
      <c r="U27" s="480"/>
      <c r="V27" s="519"/>
      <c r="W27" s="578"/>
      <c r="X27" s="566"/>
      <c r="Y27" s="567"/>
      <c r="Z27" s="478" t="s">
        <v>179</v>
      </c>
      <c r="AA27" s="458"/>
      <c r="AB27" s="458"/>
      <c r="AC27" s="458"/>
      <c r="AD27" s="458"/>
      <c r="AE27" s="458"/>
      <c r="AF27" s="458"/>
      <c r="AG27" s="459"/>
      <c r="AH27" s="479">
        <v>107</v>
      </c>
      <c r="AI27" s="480"/>
      <c r="AJ27" s="480"/>
      <c r="AK27" s="480"/>
      <c r="AL27" s="519"/>
      <c r="AM27" s="479">
        <v>318691</v>
      </c>
      <c r="AN27" s="480"/>
      <c r="AO27" s="480"/>
      <c r="AP27" s="480"/>
      <c r="AQ27" s="480"/>
      <c r="AR27" s="519"/>
      <c r="AS27" s="479">
        <v>2978</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t="s">
        <v>181</v>
      </c>
      <c r="BO27" s="602"/>
      <c r="BP27" s="602"/>
      <c r="BQ27" s="602"/>
      <c r="BR27" s="602"/>
      <c r="BS27" s="602"/>
      <c r="BT27" s="602"/>
      <c r="BU27" s="603"/>
      <c r="BV27" s="601" t="s">
        <v>128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182</v>
      </c>
      <c r="F28" s="458"/>
      <c r="G28" s="458"/>
      <c r="H28" s="458"/>
      <c r="I28" s="458"/>
      <c r="J28" s="458"/>
      <c r="K28" s="459"/>
      <c r="L28" s="479">
        <v>1</v>
      </c>
      <c r="M28" s="480"/>
      <c r="N28" s="480"/>
      <c r="O28" s="480"/>
      <c r="P28" s="519"/>
      <c r="Q28" s="479">
        <v>7890</v>
      </c>
      <c r="R28" s="480"/>
      <c r="S28" s="480"/>
      <c r="T28" s="480"/>
      <c r="U28" s="480"/>
      <c r="V28" s="519"/>
      <c r="W28" s="578"/>
      <c r="X28" s="566"/>
      <c r="Y28" s="567"/>
      <c r="Z28" s="478" t="s">
        <v>183</v>
      </c>
      <c r="AA28" s="458"/>
      <c r="AB28" s="458"/>
      <c r="AC28" s="458"/>
      <c r="AD28" s="458"/>
      <c r="AE28" s="458"/>
      <c r="AF28" s="458"/>
      <c r="AG28" s="459"/>
      <c r="AH28" s="479" t="s">
        <v>173</v>
      </c>
      <c r="AI28" s="480"/>
      <c r="AJ28" s="480"/>
      <c r="AK28" s="480"/>
      <c r="AL28" s="519"/>
      <c r="AM28" s="479" t="s">
        <v>144</v>
      </c>
      <c r="AN28" s="480"/>
      <c r="AO28" s="480"/>
      <c r="AP28" s="480"/>
      <c r="AQ28" s="480"/>
      <c r="AR28" s="519"/>
      <c r="AS28" s="479" t="s">
        <v>144</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24098750</v>
      </c>
      <c r="BO28" s="392"/>
      <c r="BP28" s="392"/>
      <c r="BQ28" s="392"/>
      <c r="BR28" s="392"/>
      <c r="BS28" s="392"/>
      <c r="BT28" s="392"/>
      <c r="BU28" s="393"/>
      <c r="BV28" s="391">
        <v>19971290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185</v>
      </c>
      <c r="F29" s="458"/>
      <c r="G29" s="458"/>
      <c r="H29" s="458"/>
      <c r="I29" s="458"/>
      <c r="J29" s="458"/>
      <c r="K29" s="459"/>
      <c r="L29" s="479">
        <v>30</v>
      </c>
      <c r="M29" s="480"/>
      <c r="N29" s="480"/>
      <c r="O29" s="480"/>
      <c r="P29" s="519"/>
      <c r="Q29" s="479">
        <v>6110</v>
      </c>
      <c r="R29" s="480"/>
      <c r="S29" s="480"/>
      <c r="T29" s="480"/>
      <c r="U29" s="480"/>
      <c r="V29" s="519"/>
      <c r="W29" s="579"/>
      <c r="X29" s="580"/>
      <c r="Y29" s="581"/>
      <c r="Z29" s="478" t="s">
        <v>186</v>
      </c>
      <c r="AA29" s="458"/>
      <c r="AB29" s="458"/>
      <c r="AC29" s="458"/>
      <c r="AD29" s="458"/>
      <c r="AE29" s="458"/>
      <c r="AF29" s="458"/>
      <c r="AG29" s="459"/>
      <c r="AH29" s="479">
        <v>1518</v>
      </c>
      <c r="AI29" s="480"/>
      <c r="AJ29" s="480"/>
      <c r="AK29" s="480"/>
      <c r="AL29" s="519"/>
      <c r="AM29" s="479">
        <v>4451510</v>
      </c>
      <c r="AN29" s="480"/>
      <c r="AO29" s="480"/>
      <c r="AP29" s="480"/>
      <c r="AQ29" s="480"/>
      <c r="AR29" s="519"/>
      <c r="AS29" s="479">
        <v>2932</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t="s">
        <v>128</v>
      </c>
      <c r="BO29" s="429"/>
      <c r="BP29" s="429"/>
      <c r="BQ29" s="429"/>
      <c r="BR29" s="429"/>
      <c r="BS29" s="429"/>
      <c r="BT29" s="429"/>
      <c r="BU29" s="430"/>
      <c r="BV29" s="428" t="s">
        <v>173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101.5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39856969</v>
      </c>
      <c r="BO30" s="602"/>
      <c r="BP30" s="602"/>
      <c r="BQ30" s="602"/>
      <c r="BR30" s="602"/>
      <c r="BS30" s="602"/>
      <c r="BT30" s="602"/>
      <c r="BU30" s="603"/>
      <c r="BV30" s="601">
        <v>36286195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202</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5</v>
      </c>
      <c r="BX34" s="614"/>
      <c r="BY34" s="615" t="str">
        <f>IF('各会計、関係団体の財政状況及び健全化判断比率'!B68="","",'各会計、関係団体の財政状況及び健全化判断比率'!B68)</f>
        <v>特別区人事・厚生事務組合</v>
      </c>
      <c r="BZ34" s="615"/>
      <c r="CA34" s="615"/>
      <c r="CB34" s="615"/>
      <c r="CC34" s="615"/>
      <c r="CD34" s="615"/>
      <c r="CE34" s="615"/>
      <c r="CF34" s="615"/>
      <c r="CG34" s="615"/>
      <c r="CH34" s="615"/>
      <c r="CI34" s="615"/>
      <c r="CJ34" s="615"/>
      <c r="CK34" s="615"/>
      <c r="CL34" s="615"/>
      <c r="CM34" s="615"/>
      <c r="CN34" s="213"/>
      <c r="CO34" s="614">
        <f>IF(CQ34="","",MAX(C34:D43,U34:V43,AM34:AN43,BE34:BF43,BW34:BX43)+1)</f>
        <v>10</v>
      </c>
      <c r="CP34" s="614"/>
      <c r="CQ34" s="615" t="str">
        <f>IF('各会計、関係団体の財政状況及び健全化判断比率'!BS7="","",'各会計、関係団体の財政状況及び健全化判断比率'!BS7)</f>
        <v>中央区都市整備公社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6</v>
      </c>
      <c r="BX35" s="614"/>
      <c r="BY35" s="615" t="str">
        <f>IF('各会計、関係団体の財政状況及び健全化判断比率'!B69="","",'各会計、関係団体の財政状況及び健全化判断比率'!B69)</f>
        <v>特別区競馬組合</v>
      </c>
      <c r="BZ35" s="615"/>
      <c r="CA35" s="615"/>
      <c r="CB35" s="615"/>
      <c r="CC35" s="615"/>
      <c r="CD35" s="615"/>
      <c r="CE35" s="615"/>
      <c r="CF35" s="615"/>
      <c r="CG35" s="615"/>
      <c r="CH35" s="615"/>
      <c r="CI35" s="615"/>
      <c r="CJ35" s="615"/>
      <c r="CK35" s="615"/>
      <c r="CL35" s="615"/>
      <c r="CM35" s="615"/>
      <c r="CN35" s="213"/>
      <c r="CO35" s="614">
        <f t="shared" ref="CO35:CO43" si="3">IF(CQ35="","",CO34+1)</f>
        <v>11</v>
      </c>
      <c r="CP35" s="614"/>
      <c r="CQ35" s="615" t="str">
        <f>IF('各会計、関係団体の財政状況及び健全化判断比率'!BS8="","",'各会計、関係団体の財政状況及び健全化判断比率'!BS8)</f>
        <v>中央区勤労者サービス公社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7</v>
      </c>
      <c r="BX36" s="614"/>
      <c r="BY36" s="615" t="str">
        <f>IF('各会計、関係団体の財政状況及び健全化判断比率'!B70="","",'各会計、関係団体の財政状況及び健全化判断比率'!B70)</f>
        <v>東京二十三区清掃一部事務組合</v>
      </c>
      <c r="BZ36" s="615"/>
      <c r="CA36" s="615"/>
      <c r="CB36" s="615"/>
      <c r="CC36" s="615"/>
      <c r="CD36" s="615"/>
      <c r="CE36" s="615"/>
      <c r="CF36" s="615"/>
      <c r="CG36" s="615"/>
      <c r="CH36" s="615"/>
      <c r="CI36" s="615"/>
      <c r="CJ36" s="615"/>
      <c r="CK36" s="615"/>
      <c r="CL36" s="615"/>
      <c r="CM36" s="615"/>
      <c r="CN36" s="213"/>
      <c r="CO36" s="614">
        <f t="shared" si="3"/>
        <v>12</v>
      </c>
      <c r="CP36" s="614"/>
      <c r="CQ36" s="615" t="str">
        <f>IF('各会計、関係団体の財政状況及び健全化判断比率'!BS9="","",'各会計、関係団体の財政状況及び健全化判断比率'!BS9)</f>
        <v>日本橋プラザ</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8</v>
      </c>
      <c r="BX37" s="614"/>
      <c r="BY37" s="615" t="str">
        <f>IF('各会計、関係団体の財政状況及び健全化判断比率'!B71="","",'各会計、関係団体の財政状況及び健全化判断比率'!B71)</f>
        <v>東京都後期高齢者医療広域連合（一般会計）</v>
      </c>
      <c r="BZ37" s="615"/>
      <c r="CA37" s="615"/>
      <c r="CB37" s="615"/>
      <c r="CC37" s="615"/>
      <c r="CD37" s="615"/>
      <c r="CE37" s="615"/>
      <c r="CF37" s="615"/>
      <c r="CG37" s="615"/>
      <c r="CH37" s="615"/>
      <c r="CI37" s="615"/>
      <c r="CJ37" s="615"/>
      <c r="CK37" s="615"/>
      <c r="CL37" s="615"/>
      <c r="CM37" s="615"/>
      <c r="CN37" s="213"/>
      <c r="CO37" s="614">
        <f t="shared" si="3"/>
        <v>13</v>
      </c>
      <c r="CP37" s="614"/>
      <c r="CQ37" s="615" t="str">
        <f>IF('各会計、関係団体の財政状況及び健全化判断比率'!BS10="","",'各会計、関係団体の財政状況及び健全化判断比率'!BS10)</f>
        <v>中央区土地開発公社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〇</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9</v>
      </c>
      <c r="BX38" s="614"/>
      <c r="BY38" s="615" t="str">
        <f>IF('各会計、関係団体の財政状況及び健全化判断比率'!B72="","",'各会計、関係団体の財政状況及び健全化判断比率'!B72)</f>
        <v>東京都後期高齢者医療広域連合
（後期高齢者医療特別会計）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IJZayX80mIrwIEwDOYKMAUBYAdXmW40JC9KQypJyiCFYCOND+aMYbNrqK6gpx2jwKRHR/0RLefwYljTtFbP3Cw==" saltValue="wThT7UMrgR+PeeGo3Lai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12" t="s">
        <v>564</v>
      </c>
      <c r="D34" s="1212"/>
      <c r="E34" s="1213"/>
      <c r="F34" s="32">
        <v>4.66</v>
      </c>
      <c r="G34" s="33">
        <v>3.66</v>
      </c>
      <c r="H34" s="33">
        <v>3.79</v>
      </c>
      <c r="I34" s="33">
        <v>3.46</v>
      </c>
      <c r="J34" s="34">
        <v>4.7300000000000004</v>
      </c>
      <c r="K34" s="22"/>
      <c r="L34" s="22"/>
      <c r="M34" s="22"/>
      <c r="N34" s="22"/>
      <c r="O34" s="22"/>
      <c r="P34" s="22"/>
    </row>
    <row r="35" spans="1:16" ht="39" customHeight="1">
      <c r="A35" s="22"/>
      <c r="B35" s="35"/>
      <c r="C35" s="1206" t="s">
        <v>565</v>
      </c>
      <c r="D35" s="1207"/>
      <c r="E35" s="1208"/>
      <c r="F35" s="36">
        <v>0.6</v>
      </c>
      <c r="G35" s="37">
        <v>0.41</v>
      </c>
      <c r="H35" s="37">
        <v>0.43</v>
      </c>
      <c r="I35" s="37">
        <v>0.55000000000000004</v>
      </c>
      <c r="J35" s="38">
        <v>0.5</v>
      </c>
      <c r="K35" s="22"/>
      <c r="L35" s="22"/>
      <c r="M35" s="22"/>
      <c r="N35" s="22"/>
      <c r="O35" s="22"/>
      <c r="P35" s="22"/>
    </row>
    <row r="36" spans="1:16" ht="39" customHeight="1">
      <c r="A36" s="22"/>
      <c r="B36" s="35"/>
      <c r="C36" s="1206" t="s">
        <v>566</v>
      </c>
      <c r="D36" s="1207"/>
      <c r="E36" s="1208"/>
      <c r="F36" s="36">
        <v>0.7</v>
      </c>
      <c r="G36" s="37">
        <v>0.42</v>
      </c>
      <c r="H36" s="37">
        <v>0.56999999999999995</v>
      </c>
      <c r="I36" s="37">
        <v>0.96</v>
      </c>
      <c r="J36" s="38">
        <v>0.36</v>
      </c>
      <c r="K36" s="22"/>
      <c r="L36" s="22"/>
      <c r="M36" s="22"/>
      <c r="N36" s="22"/>
      <c r="O36" s="22"/>
      <c r="P36" s="22"/>
    </row>
    <row r="37" spans="1:16" ht="39" customHeight="1">
      <c r="A37" s="22"/>
      <c r="B37" s="35"/>
      <c r="C37" s="1206" t="s">
        <v>567</v>
      </c>
      <c r="D37" s="1207"/>
      <c r="E37" s="1208"/>
      <c r="F37" s="36">
        <v>0.06</v>
      </c>
      <c r="G37" s="37">
        <v>0.11</v>
      </c>
      <c r="H37" s="37">
        <v>7.0000000000000007E-2</v>
      </c>
      <c r="I37" s="37">
        <v>0.09</v>
      </c>
      <c r="J37" s="38">
        <v>0.04</v>
      </c>
      <c r="K37" s="22"/>
      <c r="L37" s="22"/>
      <c r="M37" s="22"/>
      <c r="N37" s="22"/>
      <c r="O37" s="22"/>
      <c r="P37" s="22"/>
    </row>
    <row r="38" spans="1:16" ht="39" customHeight="1">
      <c r="A38" s="22"/>
      <c r="B38" s="35"/>
      <c r="C38" s="1206"/>
      <c r="D38" s="1207"/>
      <c r="E38" s="1208"/>
      <c r="F38" s="36"/>
      <c r="G38" s="37"/>
      <c r="H38" s="37"/>
      <c r="I38" s="37"/>
      <c r="J38" s="38"/>
      <c r="K38" s="22"/>
      <c r="L38" s="22"/>
      <c r="M38" s="22"/>
      <c r="N38" s="22"/>
      <c r="O38" s="22"/>
      <c r="P38" s="22"/>
    </row>
    <row r="39" spans="1:16" ht="39" customHeight="1">
      <c r="A39" s="22"/>
      <c r="B39" s="35"/>
      <c r="C39" s="1206"/>
      <c r="D39" s="1207"/>
      <c r="E39" s="1208"/>
      <c r="F39" s="36"/>
      <c r="G39" s="37"/>
      <c r="H39" s="37"/>
      <c r="I39" s="37"/>
      <c r="J39" s="38"/>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568</v>
      </c>
      <c r="D42" s="1207"/>
      <c r="E42" s="1208"/>
      <c r="F42" s="36" t="s">
        <v>517</v>
      </c>
      <c r="G42" s="37" t="s">
        <v>517</v>
      </c>
      <c r="H42" s="37" t="s">
        <v>517</v>
      </c>
      <c r="I42" s="37" t="s">
        <v>517</v>
      </c>
      <c r="J42" s="38" t="s">
        <v>517</v>
      </c>
      <c r="K42" s="22"/>
      <c r="L42" s="22"/>
      <c r="M42" s="22"/>
      <c r="N42" s="22"/>
      <c r="O42" s="22"/>
      <c r="P42" s="22"/>
    </row>
    <row r="43" spans="1:16" ht="39" customHeight="1" thickBot="1">
      <c r="A43" s="22"/>
      <c r="B43" s="40"/>
      <c r="C43" s="1209" t="s">
        <v>569</v>
      </c>
      <c r="D43" s="1210"/>
      <c r="E43" s="1211"/>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6Qy/Kht0+/BQfAESnExUNfHNfw+JmbdgFuzpHTL8aVGhYw4j0s/o2zuHroAvlT4oifK4zOE7USriHm8/rKcXw==" saltValue="gv1xV4LAzhFoxtTJKEWA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14" t="s">
        <v>11</v>
      </c>
      <c r="C45" s="1215"/>
      <c r="D45" s="58"/>
      <c r="E45" s="1220" t="s">
        <v>12</v>
      </c>
      <c r="F45" s="1220"/>
      <c r="G45" s="1220"/>
      <c r="H45" s="1220"/>
      <c r="I45" s="1220"/>
      <c r="J45" s="1221"/>
      <c r="K45" s="59">
        <v>591</v>
      </c>
      <c r="L45" s="60">
        <v>637</v>
      </c>
      <c r="M45" s="60">
        <v>823</v>
      </c>
      <c r="N45" s="60">
        <v>816</v>
      </c>
      <c r="O45" s="61">
        <v>572</v>
      </c>
      <c r="P45" s="48"/>
      <c r="Q45" s="48"/>
      <c r="R45" s="48"/>
      <c r="S45" s="48"/>
      <c r="T45" s="48"/>
      <c r="U45" s="48"/>
    </row>
    <row r="46" spans="1:21" ht="30.75" customHeight="1">
      <c r="A46" s="48"/>
      <c r="B46" s="1216"/>
      <c r="C46" s="1217"/>
      <c r="D46" s="62"/>
      <c r="E46" s="1222" t="s">
        <v>13</v>
      </c>
      <c r="F46" s="1222"/>
      <c r="G46" s="1222"/>
      <c r="H46" s="1222"/>
      <c r="I46" s="1222"/>
      <c r="J46" s="1223"/>
      <c r="K46" s="63" t="s">
        <v>517</v>
      </c>
      <c r="L46" s="64" t="s">
        <v>517</v>
      </c>
      <c r="M46" s="64" t="s">
        <v>517</v>
      </c>
      <c r="N46" s="64" t="s">
        <v>517</v>
      </c>
      <c r="O46" s="65" t="s">
        <v>517</v>
      </c>
      <c r="P46" s="48"/>
      <c r="Q46" s="48"/>
      <c r="R46" s="48"/>
      <c r="S46" s="48"/>
      <c r="T46" s="48"/>
      <c r="U46" s="48"/>
    </row>
    <row r="47" spans="1:21" ht="30.75" customHeight="1">
      <c r="A47" s="48"/>
      <c r="B47" s="1216"/>
      <c r="C47" s="1217"/>
      <c r="D47" s="62"/>
      <c r="E47" s="1222" t="s">
        <v>14</v>
      </c>
      <c r="F47" s="1222"/>
      <c r="G47" s="1222"/>
      <c r="H47" s="1222"/>
      <c r="I47" s="1222"/>
      <c r="J47" s="1223"/>
      <c r="K47" s="63">
        <v>6</v>
      </c>
      <c r="L47" s="64">
        <v>6</v>
      </c>
      <c r="M47" s="64">
        <v>6</v>
      </c>
      <c r="N47" s="64">
        <v>24</v>
      </c>
      <c r="O47" s="65">
        <v>24</v>
      </c>
      <c r="P47" s="48"/>
      <c r="Q47" s="48"/>
      <c r="R47" s="48"/>
      <c r="S47" s="48"/>
      <c r="T47" s="48"/>
      <c r="U47" s="48"/>
    </row>
    <row r="48" spans="1:21" ht="30.75" customHeight="1">
      <c r="A48" s="48"/>
      <c r="B48" s="1216"/>
      <c r="C48" s="1217"/>
      <c r="D48" s="62"/>
      <c r="E48" s="1222" t="s">
        <v>15</v>
      </c>
      <c r="F48" s="1222"/>
      <c r="G48" s="1222"/>
      <c r="H48" s="1222"/>
      <c r="I48" s="1222"/>
      <c r="J48" s="1223"/>
      <c r="K48" s="63" t="s">
        <v>517</v>
      </c>
      <c r="L48" s="64" t="s">
        <v>517</v>
      </c>
      <c r="M48" s="64" t="s">
        <v>517</v>
      </c>
      <c r="N48" s="64" t="s">
        <v>517</v>
      </c>
      <c r="O48" s="65" t="s">
        <v>517</v>
      </c>
      <c r="P48" s="48"/>
      <c r="Q48" s="48"/>
      <c r="R48" s="48"/>
      <c r="S48" s="48"/>
      <c r="T48" s="48"/>
      <c r="U48" s="48"/>
    </row>
    <row r="49" spans="1:21" ht="30.75" customHeight="1">
      <c r="A49" s="48"/>
      <c r="B49" s="1216"/>
      <c r="C49" s="1217"/>
      <c r="D49" s="62"/>
      <c r="E49" s="1222" t="s">
        <v>16</v>
      </c>
      <c r="F49" s="1222"/>
      <c r="G49" s="1222"/>
      <c r="H49" s="1222"/>
      <c r="I49" s="1222"/>
      <c r="J49" s="1223"/>
      <c r="K49" s="63">
        <v>115</v>
      </c>
      <c r="L49" s="64">
        <v>102</v>
      </c>
      <c r="M49" s="64">
        <v>66</v>
      </c>
      <c r="N49" s="64">
        <v>62</v>
      </c>
      <c r="O49" s="65">
        <v>69</v>
      </c>
      <c r="P49" s="48"/>
      <c r="Q49" s="48"/>
      <c r="R49" s="48"/>
      <c r="S49" s="48"/>
      <c r="T49" s="48"/>
      <c r="U49" s="48"/>
    </row>
    <row r="50" spans="1:21" ht="30.75" customHeight="1">
      <c r="A50" s="48"/>
      <c r="B50" s="1216"/>
      <c r="C50" s="1217"/>
      <c r="D50" s="62"/>
      <c r="E50" s="1222" t="s">
        <v>17</v>
      </c>
      <c r="F50" s="1222"/>
      <c r="G50" s="1222"/>
      <c r="H50" s="1222"/>
      <c r="I50" s="1222"/>
      <c r="J50" s="1223"/>
      <c r="K50" s="63">
        <v>1317</v>
      </c>
      <c r="L50" s="64">
        <v>1118</v>
      </c>
      <c r="M50" s="64">
        <v>997</v>
      </c>
      <c r="N50" s="64">
        <v>908</v>
      </c>
      <c r="O50" s="65">
        <v>839</v>
      </c>
      <c r="P50" s="48"/>
      <c r="Q50" s="48"/>
      <c r="R50" s="48"/>
      <c r="S50" s="48"/>
      <c r="T50" s="48"/>
      <c r="U50" s="48"/>
    </row>
    <row r="51" spans="1:21" ht="30.75" customHeight="1">
      <c r="A51" s="48"/>
      <c r="B51" s="1218"/>
      <c r="C51" s="1219"/>
      <c r="D51" s="66"/>
      <c r="E51" s="1222" t="s">
        <v>18</v>
      </c>
      <c r="F51" s="1222"/>
      <c r="G51" s="1222"/>
      <c r="H51" s="1222"/>
      <c r="I51" s="1222"/>
      <c r="J51" s="1223"/>
      <c r="K51" s="63" t="s">
        <v>517</v>
      </c>
      <c r="L51" s="64" t="s">
        <v>517</v>
      </c>
      <c r="M51" s="64">
        <v>2</v>
      </c>
      <c r="N51" s="64" t="s">
        <v>517</v>
      </c>
      <c r="O51" s="65" t="s">
        <v>517</v>
      </c>
      <c r="P51" s="48"/>
      <c r="Q51" s="48"/>
      <c r="R51" s="48"/>
      <c r="S51" s="48"/>
      <c r="T51" s="48"/>
      <c r="U51" s="48"/>
    </row>
    <row r="52" spans="1:21" ht="30.75" customHeight="1">
      <c r="A52" s="48"/>
      <c r="B52" s="1224" t="s">
        <v>19</v>
      </c>
      <c r="C52" s="1225"/>
      <c r="D52" s="66"/>
      <c r="E52" s="1222" t="s">
        <v>20</v>
      </c>
      <c r="F52" s="1222"/>
      <c r="G52" s="1222"/>
      <c r="H52" s="1222"/>
      <c r="I52" s="1222"/>
      <c r="J52" s="1223"/>
      <c r="K52" s="63">
        <v>1748</v>
      </c>
      <c r="L52" s="64">
        <v>1848</v>
      </c>
      <c r="M52" s="64">
        <v>1837</v>
      </c>
      <c r="N52" s="64">
        <v>1783</v>
      </c>
      <c r="O52" s="65">
        <v>1686</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281</v>
      </c>
      <c r="L53" s="69">
        <v>15</v>
      </c>
      <c r="M53" s="69">
        <v>57</v>
      </c>
      <c r="N53" s="69">
        <v>27</v>
      </c>
      <c r="O53" s="70">
        <v>-182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30" t="s">
        <v>25</v>
      </c>
      <c r="C57" s="1231"/>
      <c r="D57" s="1234" t="s">
        <v>26</v>
      </c>
      <c r="E57" s="1235"/>
      <c r="F57" s="1235"/>
      <c r="G57" s="1235"/>
      <c r="H57" s="1235"/>
      <c r="I57" s="1235"/>
      <c r="J57" s="1236"/>
      <c r="K57" s="82">
        <v>55</v>
      </c>
      <c r="L57" s="83">
        <v>74</v>
      </c>
      <c r="M57" s="83">
        <v>92</v>
      </c>
      <c r="N57" s="83">
        <v>110</v>
      </c>
      <c r="O57" s="84">
        <v>181</v>
      </c>
    </row>
    <row r="58" spans="1:21" ht="31.5" customHeight="1" thickBot="1">
      <c r="B58" s="1232"/>
      <c r="C58" s="1233"/>
      <c r="D58" s="1237" t="s">
        <v>27</v>
      </c>
      <c r="E58" s="1238"/>
      <c r="F58" s="1238"/>
      <c r="G58" s="1238"/>
      <c r="H58" s="1238"/>
      <c r="I58" s="1238"/>
      <c r="J58" s="1239"/>
      <c r="K58" s="85">
        <v>18</v>
      </c>
      <c r="L58" s="86">
        <v>25</v>
      </c>
      <c r="M58" s="86">
        <v>31</v>
      </c>
      <c r="N58" s="86">
        <v>37</v>
      </c>
      <c r="O58" s="87">
        <v>60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cnTWVyHgTiyQQFbYjLMQ6ViIlWA4vDVvZF09PQpxK2nZ29YJdA4M1/wyxjix8Xyb1+rzLecOQ6PJC0VeEY3sw==" saltValue="jQXxvXplMNOZjAJiIge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559</v>
      </c>
      <c r="J40" s="99" t="s">
        <v>560</v>
      </c>
      <c r="K40" s="99" t="s">
        <v>561</v>
      </c>
      <c r="L40" s="99" t="s">
        <v>562</v>
      </c>
      <c r="M40" s="100" t="s">
        <v>563</v>
      </c>
    </row>
    <row r="41" spans="2:13" ht="27.75" customHeight="1">
      <c r="B41" s="1240" t="s">
        <v>30</v>
      </c>
      <c r="C41" s="1241"/>
      <c r="D41" s="101"/>
      <c r="E41" s="1246" t="s">
        <v>31</v>
      </c>
      <c r="F41" s="1246"/>
      <c r="G41" s="1246"/>
      <c r="H41" s="1247"/>
      <c r="I41" s="102">
        <v>10660</v>
      </c>
      <c r="J41" s="103">
        <v>13082</v>
      </c>
      <c r="K41" s="103">
        <v>15639</v>
      </c>
      <c r="L41" s="103">
        <v>14946</v>
      </c>
      <c r="M41" s="104">
        <v>15667</v>
      </c>
    </row>
    <row r="42" spans="2:13" ht="27.75" customHeight="1">
      <c r="B42" s="1242"/>
      <c r="C42" s="1243"/>
      <c r="D42" s="105"/>
      <c r="E42" s="1248" t="s">
        <v>32</v>
      </c>
      <c r="F42" s="1248"/>
      <c r="G42" s="1248"/>
      <c r="H42" s="1249"/>
      <c r="I42" s="106">
        <v>7097</v>
      </c>
      <c r="J42" s="107">
        <v>6553</v>
      </c>
      <c r="K42" s="107">
        <v>6013</v>
      </c>
      <c r="L42" s="107">
        <v>5464</v>
      </c>
      <c r="M42" s="108">
        <v>4932</v>
      </c>
    </row>
    <row r="43" spans="2:13" ht="27.75" customHeight="1">
      <c r="B43" s="1242"/>
      <c r="C43" s="1243"/>
      <c r="D43" s="105"/>
      <c r="E43" s="1248" t="s">
        <v>33</v>
      </c>
      <c r="F43" s="1248"/>
      <c r="G43" s="1248"/>
      <c r="H43" s="1249"/>
      <c r="I43" s="106" t="s">
        <v>517</v>
      </c>
      <c r="J43" s="107" t="s">
        <v>517</v>
      </c>
      <c r="K43" s="107" t="s">
        <v>517</v>
      </c>
      <c r="L43" s="107" t="s">
        <v>517</v>
      </c>
      <c r="M43" s="108" t="s">
        <v>517</v>
      </c>
    </row>
    <row r="44" spans="2:13" ht="27.75" customHeight="1">
      <c r="B44" s="1242"/>
      <c r="C44" s="1243"/>
      <c r="D44" s="105"/>
      <c r="E44" s="1248" t="s">
        <v>34</v>
      </c>
      <c r="F44" s="1248"/>
      <c r="G44" s="1248"/>
      <c r="H44" s="1249"/>
      <c r="I44" s="106">
        <v>715</v>
      </c>
      <c r="J44" s="107">
        <v>664</v>
      </c>
      <c r="K44" s="107">
        <v>694</v>
      </c>
      <c r="L44" s="107">
        <v>818</v>
      </c>
      <c r="M44" s="108">
        <v>827</v>
      </c>
    </row>
    <row r="45" spans="2:13" ht="27.75" customHeight="1">
      <c r="B45" s="1242"/>
      <c r="C45" s="1243"/>
      <c r="D45" s="105"/>
      <c r="E45" s="1248" t="s">
        <v>35</v>
      </c>
      <c r="F45" s="1248"/>
      <c r="G45" s="1248"/>
      <c r="H45" s="1249"/>
      <c r="I45" s="106">
        <v>11898</v>
      </c>
      <c r="J45" s="107">
        <v>10457</v>
      </c>
      <c r="K45" s="107">
        <v>10098</v>
      </c>
      <c r="L45" s="107">
        <v>9536</v>
      </c>
      <c r="M45" s="108">
        <v>9845</v>
      </c>
    </row>
    <row r="46" spans="2:13" ht="27.75" customHeight="1">
      <c r="B46" s="1242"/>
      <c r="C46" s="1243"/>
      <c r="D46" s="109"/>
      <c r="E46" s="1248" t="s">
        <v>36</v>
      </c>
      <c r="F46" s="1248"/>
      <c r="G46" s="1248"/>
      <c r="H46" s="1249"/>
      <c r="I46" s="106" t="s">
        <v>517</v>
      </c>
      <c r="J46" s="107" t="s">
        <v>517</v>
      </c>
      <c r="K46" s="107" t="s">
        <v>517</v>
      </c>
      <c r="L46" s="107" t="s">
        <v>517</v>
      </c>
      <c r="M46" s="108" t="s">
        <v>517</v>
      </c>
    </row>
    <row r="47" spans="2:13" ht="27.75" customHeight="1">
      <c r="B47" s="1242"/>
      <c r="C47" s="1243"/>
      <c r="D47" s="110"/>
      <c r="E47" s="1250" t="s">
        <v>37</v>
      </c>
      <c r="F47" s="1251"/>
      <c r="G47" s="1251"/>
      <c r="H47" s="1252"/>
      <c r="I47" s="106" t="s">
        <v>517</v>
      </c>
      <c r="J47" s="107" t="s">
        <v>517</v>
      </c>
      <c r="K47" s="107" t="s">
        <v>517</v>
      </c>
      <c r="L47" s="107" t="s">
        <v>517</v>
      </c>
      <c r="M47" s="108" t="s">
        <v>517</v>
      </c>
    </row>
    <row r="48" spans="2:13" ht="27.75" customHeight="1">
      <c r="B48" s="1242"/>
      <c r="C48" s="1243"/>
      <c r="D48" s="105"/>
      <c r="E48" s="1248" t="s">
        <v>38</v>
      </c>
      <c r="F48" s="1248"/>
      <c r="G48" s="1248"/>
      <c r="H48" s="1249"/>
      <c r="I48" s="106" t="s">
        <v>517</v>
      </c>
      <c r="J48" s="107" t="s">
        <v>517</v>
      </c>
      <c r="K48" s="107" t="s">
        <v>517</v>
      </c>
      <c r="L48" s="107" t="s">
        <v>517</v>
      </c>
      <c r="M48" s="108" t="s">
        <v>517</v>
      </c>
    </row>
    <row r="49" spans="2:13" ht="27.75" customHeight="1">
      <c r="B49" s="1244"/>
      <c r="C49" s="1245"/>
      <c r="D49" s="105"/>
      <c r="E49" s="1248" t="s">
        <v>39</v>
      </c>
      <c r="F49" s="1248"/>
      <c r="G49" s="1248"/>
      <c r="H49" s="1249"/>
      <c r="I49" s="106" t="s">
        <v>517</v>
      </c>
      <c r="J49" s="107" t="s">
        <v>517</v>
      </c>
      <c r="K49" s="107" t="s">
        <v>517</v>
      </c>
      <c r="L49" s="107" t="s">
        <v>517</v>
      </c>
      <c r="M49" s="108" t="s">
        <v>517</v>
      </c>
    </row>
    <row r="50" spans="2:13" ht="27.75" customHeight="1">
      <c r="B50" s="1253" t="s">
        <v>40</v>
      </c>
      <c r="C50" s="1254"/>
      <c r="D50" s="111"/>
      <c r="E50" s="1248" t="s">
        <v>41</v>
      </c>
      <c r="F50" s="1248"/>
      <c r="G50" s="1248"/>
      <c r="H50" s="1249"/>
      <c r="I50" s="106">
        <v>46414</v>
      </c>
      <c r="J50" s="107">
        <v>45611</v>
      </c>
      <c r="K50" s="107">
        <v>43833</v>
      </c>
      <c r="L50" s="107">
        <v>57427</v>
      </c>
      <c r="M50" s="108">
        <v>65294</v>
      </c>
    </row>
    <row r="51" spans="2:13" ht="27.75" customHeight="1">
      <c r="B51" s="1242"/>
      <c r="C51" s="1243"/>
      <c r="D51" s="105"/>
      <c r="E51" s="1248" t="s">
        <v>42</v>
      </c>
      <c r="F51" s="1248"/>
      <c r="G51" s="1248"/>
      <c r="H51" s="1249"/>
      <c r="I51" s="106" t="s">
        <v>517</v>
      </c>
      <c r="J51" s="107" t="s">
        <v>517</v>
      </c>
      <c r="K51" s="107" t="s">
        <v>517</v>
      </c>
      <c r="L51" s="107" t="s">
        <v>517</v>
      </c>
      <c r="M51" s="108" t="s">
        <v>517</v>
      </c>
    </row>
    <row r="52" spans="2:13" ht="27.75" customHeight="1">
      <c r="B52" s="1244"/>
      <c r="C52" s="1245"/>
      <c r="D52" s="105"/>
      <c r="E52" s="1248" t="s">
        <v>43</v>
      </c>
      <c r="F52" s="1248"/>
      <c r="G52" s="1248"/>
      <c r="H52" s="1249"/>
      <c r="I52" s="106">
        <v>22588</v>
      </c>
      <c r="J52" s="107">
        <v>21604</v>
      </c>
      <c r="K52" s="107">
        <v>20469</v>
      </c>
      <c r="L52" s="107">
        <v>18899</v>
      </c>
      <c r="M52" s="108">
        <v>17498</v>
      </c>
    </row>
    <row r="53" spans="2:13" ht="27.75" customHeight="1" thickBot="1">
      <c r="B53" s="1255" t="s">
        <v>44</v>
      </c>
      <c r="C53" s="1256"/>
      <c r="D53" s="112"/>
      <c r="E53" s="1257" t="s">
        <v>45</v>
      </c>
      <c r="F53" s="1257"/>
      <c r="G53" s="1257"/>
      <c r="H53" s="1258"/>
      <c r="I53" s="113">
        <v>-38632</v>
      </c>
      <c r="J53" s="114">
        <v>-36460</v>
      </c>
      <c r="K53" s="114">
        <v>-31859</v>
      </c>
      <c r="L53" s="114">
        <v>-45562</v>
      </c>
      <c r="M53" s="115">
        <v>-51521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Xlymw+0dgF0x1srw0KUaEzoyXmLq0rJbiHG8ok/9p4ps7PAej5pZqV3c8AI4OFGBUFerfeTCl7ZblexkgIcQQ==" saltValue="hNCS4xahZXW4WyiNhXi5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561</v>
      </c>
      <c r="G54" s="124" t="s">
        <v>562</v>
      </c>
      <c r="H54" s="125" t="s">
        <v>563</v>
      </c>
    </row>
    <row r="55" spans="2:8" ht="52.5" customHeight="1">
      <c r="B55" s="126"/>
      <c r="C55" s="1267" t="s">
        <v>48</v>
      </c>
      <c r="D55" s="1267"/>
      <c r="E55" s="1268"/>
      <c r="F55" s="127">
        <v>19545</v>
      </c>
      <c r="G55" s="127">
        <v>19971</v>
      </c>
      <c r="H55" s="128">
        <v>24099</v>
      </c>
    </row>
    <row r="56" spans="2:8" ht="52.5" customHeight="1">
      <c r="B56" s="129"/>
      <c r="C56" s="1269" t="s">
        <v>49</v>
      </c>
      <c r="D56" s="1269"/>
      <c r="E56" s="1270"/>
      <c r="F56" s="130" t="s">
        <v>517</v>
      </c>
      <c r="G56" s="130" t="s">
        <v>517</v>
      </c>
      <c r="H56" s="131" t="s">
        <v>517</v>
      </c>
    </row>
    <row r="57" spans="2:8" ht="53.25" customHeight="1">
      <c r="B57" s="129"/>
      <c r="C57" s="1271" t="s">
        <v>50</v>
      </c>
      <c r="D57" s="1271"/>
      <c r="E57" s="1272"/>
      <c r="F57" s="132">
        <v>23344</v>
      </c>
      <c r="G57" s="132">
        <v>36286</v>
      </c>
      <c r="H57" s="133">
        <v>39857</v>
      </c>
    </row>
    <row r="58" spans="2:8" ht="45.75" customHeight="1">
      <c r="B58" s="134"/>
      <c r="C58" s="1259" t="s">
        <v>584</v>
      </c>
      <c r="D58" s="1260"/>
      <c r="E58" s="1261"/>
      <c r="F58" s="135">
        <v>9852</v>
      </c>
      <c r="G58" s="135">
        <v>22520</v>
      </c>
      <c r="H58" s="136">
        <v>24792</v>
      </c>
    </row>
    <row r="59" spans="2:8" ht="45.75" customHeight="1">
      <c r="B59" s="134"/>
      <c r="C59" s="1259" t="s">
        <v>585</v>
      </c>
      <c r="D59" s="1260"/>
      <c r="E59" s="1261"/>
      <c r="F59" s="135">
        <v>9066</v>
      </c>
      <c r="G59" s="135">
        <v>9454</v>
      </c>
      <c r="H59" s="136">
        <v>10458</v>
      </c>
    </row>
    <row r="60" spans="2:8" ht="45.75" customHeight="1">
      <c r="B60" s="134"/>
      <c r="C60" s="1259" t="s">
        <v>586</v>
      </c>
      <c r="D60" s="1260"/>
      <c r="E60" s="1261"/>
      <c r="F60" s="135">
        <v>3348</v>
      </c>
      <c r="G60" s="135">
        <v>3094</v>
      </c>
      <c r="H60" s="136">
        <v>3645</v>
      </c>
    </row>
    <row r="61" spans="2:8" ht="45.75" customHeight="1">
      <c r="B61" s="134"/>
      <c r="C61" s="1259" t="s">
        <v>587</v>
      </c>
      <c r="D61" s="1260"/>
      <c r="E61" s="1261"/>
      <c r="F61" s="135">
        <v>351</v>
      </c>
      <c r="G61" s="135">
        <v>347</v>
      </c>
      <c r="H61" s="136">
        <v>374</v>
      </c>
    </row>
    <row r="62" spans="2:8" ht="45.75" customHeight="1" thickBot="1">
      <c r="B62" s="137"/>
      <c r="C62" s="1262" t="s">
        <v>588</v>
      </c>
      <c r="D62" s="1263"/>
      <c r="E62" s="1264"/>
      <c r="F62" s="138">
        <v>107</v>
      </c>
      <c r="G62" s="138">
        <v>178</v>
      </c>
      <c r="H62" s="139">
        <v>288</v>
      </c>
    </row>
    <row r="63" spans="2:8" ht="52.5" customHeight="1" thickBot="1">
      <c r="B63" s="140"/>
      <c r="C63" s="1265" t="s">
        <v>51</v>
      </c>
      <c r="D63" s="1265"/>
      <c r="E63" s="1266"/>
      <c r="F63" s="141">
        <v>42889</v>
      </c>
      <c r="G63" s="141">
        <v>56257</v>
      </c>
      <c r="H63" s="142">
        <v>63956</v>
      </c>
    </row>
    <row r="64" spans="2:8" ht="15" customHeight="1"/>
    <row r="65" ht="0" hidden="1" customHeight="1"/>
    <row r="66" ht="0" hidden="1" customHeight="1"/>
  </sheetData>
  <sheetProtection algorithmName="SHA-512" hashValue="hvznJd45cWV9Bf1VilLw+mRg+7GLCfAbLOMvzXwmVr0tIKOCGAUn1UzgCAtmaGuNW8+2ofxTowm8Qxm2cuW0BA==" saltValue="19lLlmQrzb+8pMP8oLQh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V51" sqref="CV51:DC52"/>
    </sheetView>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0"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1"/>
      <c r="DG4" s="291"/>
      <c r="DH4" s="291"/>
      <c r="DI4" s="291"/>
      <c r="DJ4" s="291"/>
      <c r="DK4" s="291"/>
      <c r="DL4" s="291"/>
      <c r="DM4" s="291"/>
      <c r="DN4" s="291"/>
      <c r="DO4" s="291"/>
      <c r="DP4" s="291"/>
      <c r="DQ4" s="291"/>
      <c r="DR4" s="291"/>
      <c r="DS4" s="291"/>
      <c r="DT4" s="291"/>
      <c r="DU4" s="291"/>
      <c r="DV4" s="291"/>
      <c r="DW4" s="291"/>
    </row>
    <row r="5" spans="1:143" s="290"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1"/>
      <c r="DG5" s="291"/>
      <c r="DH5" s="291"/>
      <c r="DI5" s="291"/>
      <c r="DJ5" s="291"/>
      <c r="DK5" s="291"/>
      <c r="DL5" s="291"/>
      <c r="DM5" s="291"/>
      <c r="DN5" s="291"/>
      <c r="DO5" s="291"/>
      <c r="DP5" s="291"/>
      <c r="DQ5" s="291"/>
      <c r="DR5" s="291"/>
      <c r="DS5" s="291"/>
      <c r="DT5" s="291"/>
      <c r="DU5" s="291"/>
      <c r="DV5" s="291"/>
      <c r="DW5" s="291"/>
    </row>
    <row r="6" spans="1:143" s="290"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1"/>
      <c r="DG6" s="291"/>
      <c r="DH6" s="291"/>
      <c r="DI6" s="291"/>
      <c r="DJ6" s="291"/>
      <c r="DK6" s="291"/>
      <c r="DL6" s="291"/>
      <c r="DM6" s="291"/>
      <c r="DN6" s="291"/>
      <c r="DO6" s="291"/>
      <c r="DP6" s="291"/>
      <c r="DQ6" s="291"/>
      <c r="DR6" s="291"/>
      <c r="DS6" s="291"/>
      <c r="DT6" s="291"/>
      <c r="DU6" s="291"/>
      <c r="DV6" s="291"/>
      <c r="DW6" s="291"/>
    </row>
    <row r="7" spans="1:143" s="290"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1"/>
      <c r="DG7" s="291"/>
      <c r="DH7" s="291"/>
      <c r="DI7" s="291"/>
      <c r="DJ7" s="291"/>
      <c r="DK7" s="291"/>
      <c r="DL7" s="291"/>
      <c r="DM7" s="291"/>
      <c r="DN7" s="291"/>
      <c r="DO7" s="291"/>
      <c r="DP7" s="291"/>
      <c r="DQ7" s="291"/>
      <c r="DR7" s="291"/>
      <c r="DS7" s="291"/>
      <c r="DT7" s="291"/>
      <c r="DU7" s="291"/>
      <c r="DV7" s="291"/>
      <c r="DW7" s="291"/>
    </row>
    <row r="8" spans="1:143" s="290"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1"/>
      <c r="DG8" s="291"/>
      <c r="DH8" s="291"/>
      <c r="DI8" s="291"/>
      <c r="DJ8" s="291"/>
      <c r="DK8" s="291"/>
      <c r="DL8" s="291"/>
      <c r="DM8" s="291"/>
      <c r="DN8" s="291"/>
      <c r="DO8" s="291"/>
      <c r="DP8" s="291"/>
      <c r="DQ8" s="291"/>
      <c r="DR8" s="291"/>
      <c r="DS8" s="291"/>
      <c r="DT8" s="291"/>
      <c r="DU8" s="291"/>
      <c r="DV8" s="291"/>
      <c r="DW8" s="291"/>
    </row>
    <row r="9" spans="1:143" s="290"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1"/>
      <c r="DG9" s="291"/>
      <c r="DH9" s="291"/>
      <c r="DI9" s="291"/>
      <c r="DJ9" s="291"/>
      <c r="DK9" s="291"/>
      <c r="DL9" s="291"/>
      <c r="DM9" s="291"/>
      <c r="DN9" s="291"/>
      <c r="DO9" s="291"/>
      <c r="DP9" s="291"/>
      <c r="DQ9" s="291"/>
      <c r="DR9" s="291"/>
      <c r="DS9" s="291"/>
      <c r="DT9" s="291"/>
      <c r="DU9" s="291"/>
      <c r="DV9" s="291"/>
      <c r="DW9" s="291"/>
    </row>
    <row r="10" spans="1:143" s="290"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1"/>
      <c r="DG18" s="291"/>
      <c r="DH18" s="291"/>
      <c r="DI18" s="291"/>
      <c r="DJ18" s="291"/>
      <c r="DK18" s="291"/>
      <c r="DL18" s="291"/>
      <c r="DM18" s="291"/>
      <c r="DN18" s="291"/>
      <c r="DO18" s="291"/>
      <c r="DP18" s="291"/>
      <c r="DQ18" s="291"/>
      <c r="DR18" s="291"/>
      <c r="DS18" s="291"/>
      <c r="DT18" s="291"/>
      <c r="DU18" s="291"/>
      <c r="DV18" s="291"/>
      <c r="DW18" s="291"/>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596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597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598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599</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559</v>
      </c>
      <c r="BQ50" s="1307"/>
      <c r="BR50" s="1307"/>
      <c r="BS50" s="1307"/>
      <c r="BT50" s="1307"/>
      <c r="BU50" s="1307"/>
      <c r="BV50" s="1307"/>
      <c r="BW50" s="1307"/>
      <c r="BX50" s="1307" t="s">
        <v>560</v>
      </c>
      <c r="BY50" s="1307"/>
      <c r="BZ50" s="1307"/>
      <c r="CA50" s="1307"/>
      <c r="CB50" s="1307"/>
      <c r="CC50" s="1307"/>
      <c r="CD50" s="1307"/>
      <c r="CE50" s="1307"/>
      <c r="CF50" s="1307" t="s">
        <v>561</v>
      </c>
      <c r="CG50" s="1307"/>
      <c r="CH50" s="1307"/>
      <c r="CI50" s="1307"/>
      <c r="CJ50" s="1307"/>
      <c r="CK50" s="1307"/>
      <c r="CL50" s="1307"/>
      <c r="CM50" s="1307"/>
      <c r="CN50" s="1307" t="s">
        <v>562</v>
      </c>
      <c r="CO50" s="1307"/>
      <c r="CP50" s="1307"/>
      <c r="CQ50" s="1307"/>
      <c r="CR50" s="1307"/>
      <c r="CS50" s="1307"/>
      <c r="CT50" s="1307"/>
      <c r="CU50" s="1307"/>
      <c r="CV50" s="1307" t="s">
        <v>563</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600</v>
      </c>
      <c r="AO51" s="1311"/>
      <c r="AP51" s="1311"/>
      <c r="AQ51" s="1311"/>
      <c r="AR51" s="1311"/>
      <c r="AS51" s="1311"/>
      <c r="AT51" s="1311"/>
      <c r="AU51" s="1311"/>
      <c r="AV51" s="1311"/>
      <c r="AW51" s="1311"/>
      <c r="AX51" s="1311"/>
      <c r="AY51" s="1311"/>
      <c r="AZ51" s="1311"/>
      <c r="BA51" s="1311"/>
      <c r="BB51" s="1311" t="s">
        <v>601</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2"/>
      <c r="BY51" s="1313"/>
      <c r="BZ51" s="1313"/>
      <c r="CA51" s="1313"/>
      <c r="CB51" s="1313"/>
      <c r="CC51" s="1313"/>
      <c r="CD51" s="1313"/>
      <c r="CE51" s="1313"/>
      <c r="CF51" s="1312"/>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602</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2"/>
      <c r="BY53" s="1313"/>
      <c r="BZ53" s="1313"/>
      <c r="CA53" s="1313"/>
      <c r="CB53" s="1313"/>
      <c r="CC53" s="1313"/>
      <c r="CD53" s="1313"/>
      <c r="CE53" s="1313"/>
      <c r="CF53" s="1312"/>
      <c r="CG53" s="1313"/>
      <c r="CH53" s="1313"/>
      <c r="CI53" s="1313"/>
      <c r="CJ53" s="1313"/>
      <c r="CK53" s="1313"/>
      <c r="CL53" s="1313"/>
      <c r="CM53" s="1313"/>
      <c r="CN53" s="1313">
        <v>41.8</v>
      </c>
      <c r="CO53" s="1313"/>
      <c r="CP53" s="1313"/>
      <c r="CQ53" s="1313"/>
      <c r="CR53" s="1313"/>
      <c r="CS53" s="1313"/>
      <c r="CT53" s="1313"/>
      <c r="CU53" s="1313"/>
      <c r="CV53" s="1313">
        <v>43.3</v>
      </c>
      <c r="CW53" s="1313"/>
      <c r="CX53" s="1313"/>
      <c r="CY53" s="1313"/>
      <c r="CZ53" s="1313"/>
      <c r="DA53" s="1313"/>
      <c r="DB53" s="1313"/>
      <c r="DC53" s="1313"/>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1290"/>
      <c r="B55" s="1282"/>
      <c r="G55" s="1301"/>
      <c r="H55" s="1301"/>
      <c r="I55" s="1301"/>
      <c r="J55" s="1301"/>
      <c r="K55" s="1310"/>
      <c r="L55" s="1310"/>
      <c r="M55" s="1310"/>
      <c r="N55" s="1310"/>
      <c r="AN55" s="1307" t="s">
        <v>603</v>
      </c>
      <c r="AO55" s="1307"/>
      <c r="AP55" s="1307"/>
      <c r="AQ55" s="1307"/>
      <c r="AR55" s="1307"/>
      <c r="AS55" s="1307"/>
      <c r="AT55" s="1307"/>
      <c r="AU55" s="1307"/>
      <c r="AV55" s="1307"/>
      <c r="AW55" s="1307"/>
      <c r="AX55" s="1307"/>
      <c r="AY55" s="1307"/>
      <c r="AZ55" s="1307"/>
      <c r="BA55" s="1307"/>
      <c r="BB55" s="1311" t="s">
        <v>601</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2"/>
      <c r="BY55" s="1313"/>
      <c r="BZ55" s="1313"/>
      <c r="CA55" s="1313"/>
      <c r="CB55" s="1313"/>
      <c r="CC55" s="1313"/>
      <c r="CD55" s="1313"/>
      <c r="CE55" s="1313"/>
      <c r="CF55" s="1312"/>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602</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2"/>
      <c r="BY57" s="1313"/>
      <c r="BZ57" s="1313"/>
      <c r="CA57" s="1313"/>
      <c r="CB57" s="1313"/>
      <c r="CC57" s="1313"/>
      <c r="CD57" s="1313"/>
      <c r="CE57" s="1313"/>
      <c r="CF57" s="1312"/>
      <c r="CG57" s="1313"/>
      <c r="CH57" s="1313"/>
      <c r="CI57" s="1313"/>
      <c r="CJ57" s="1313"/>
      <c r="CK57" s="1313"/>
      <c r="CL57" s="1313"/>
      <c r="CM57" s="1313"/>
      <c r="CN57" s="1313">
        <v>56.9</v>
      </c>
      <c r="CO57" s="1313"/>
      <c r="CP57" s="1313"/>
      <c r="CQ57" s="1313"/>
      <c r="CR57" s="1313"/>
      <c r="CS57" s="1313"/>
      <c r="CT57" s="1313"/>
      <c r="CU57" s="1313"/>
      <c r="CV57" s="1313">
        <v>57.7</v>
      </c>
      <c r="CW57" s="1313"/>
      <c r="CX57" s="1313"/>
      <c r="CY57" s="1313"/>
      <c r="CZ57" s="1313"/>
      <c r="DA57" s="1313"/>
      <c r="DB57" s="1313"/>
      <c r="DC57" s="1313"/>
      <c r="DD57" s="1316"/>
      <c r="DE57" s="1314"/>
    </row>
    <row r="58" spans="1:109" s="1290" customFormat="1">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2" t="s">
        <v>604</v>
      </c>
    </row>
    <row r="64" spans="1:109">
      <c r="B64" s="1282"/>
      <c r="G64" s="1289"/>
      <c r="I64" s="1323"/>
      <c r="J64" s="1323"/>
      <c r="K64" s="1323"/>
      <c r="L64" s="1323"/>
      <c r="M64" s="1323"/>
      <c r="N64" s="1324"/>
      <c r="AM64" s="1289"/>
      <c r="AN64" s="1289" t="s">
        <v>597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605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8"/>
      <c r="I71" s="1329"/>
      <c r="J71" s="1326"/>
      <c r="K71" s="1326"/>
      <c r="L71" s="1327"/>
      <c r="M71" s="1326"/>
      <c r="N71" s="1327"/>
      <c r="AM71" s="1328"/>
      <c r="AN71" s="1275" t="s">
        <v>599</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559</v>
      </c>
      <c r="BQ72" s="1307"/>
      <c r="BR72" s="1307"/>
      <c r="BS72" s="1307"/>
      <c r="BT72" s="1307"/>
      <c r="BU72" s="1307"/>
      <c r="BV72" s="1307"/>
      <c r="BW72" s="1307"/>
      <c r="BX72" s="1307" t="s">
        <v>560</v>
      </c>
      <c r="BY72" s="1307"/>
      <c r="BZ72" s="1307"/>
      <c r="CA72" s="1307"/>
      <c r="CB72" s="1307"/>
      <c r="CC72" s="1307"/>
      <c r="CD72" s="1307"/>
      <c r="CE72" s="1307"/>
      <c r="CF72" s="1307" t="s">
        <v>561</v>
      </c>
      <c r="CG72" s="1307"/>
      <c r="CH72" s="1307"/>
      <c r="CI72" s="1307"/>
      <c r="CJ72" s="1307"/>
      <c r="CK72" s="1307"/>
      <c r="CL72" s="1307"/>
      <c r="CM72" s="1307"/>
      <c r="CN72" s="1307" t="s">
        <v>562</v>
      </c>
      <c r="CO72" s="1307"/>
      <c r="CP72" s="1307"/>
      <c r="CQ72" s="1307"/>
      <c r="CR72" s="1307"/>
      <c r="CS72" s="1307"/>
      <c r="CT72" s="1307"/>
      <c r="CU72" s="1307"/>
      <c r="CV72" s="1307" t="s">
        <v>563</v>
      </c>
      <c r="CW72" s="1307"/>
      <c r="CX72" s="1307"/>
      <c r="CY72" s="1307"/>
      <c r="CZ72" s="1307"/>
      <c r="DA72" s="1307"/>
      <c r="DB72" s="1307"/>
      <c r="DC72" s="1307"/>
    </row>
    <row r="73" spans="2:107">
      <c r="B73" s="1282"/>
      <c r="G73" s="1308"/>
      <c r="H73" s="1308"/>
      <c r="I73" s="1308"/>
      <c r="J73" s="1308"/>
      <c r="K73" s="1330"/>
      <c r="L73" s="1330"/>
      <c r="M73" s="1330"/>
      <c r="N73" s="1330"/>
      <c r="AM73" s="1300"/>
      <c r="AN73" s="1311" t="s">
        <v>600</v>
      </c>
      <c r="AO73" s="1311"/>
      <c r="AP73" s="1311"/>
      <c r="AQ73" s="1311"/>
      <c r="AR73" s="1311"/>
      <c r="AS73" s="1311"/>
      <c r="AT73" s="1311"/>
      <c r="AU73" s="1311"/>
      <c r="AV73" s="1311"/>
      <c r="AW73" s="1311"/>
      <c r="AX73" s="1311"/>
      <c r="AY73" s="1311"/>
      <c r="AZ73" s="1311"/>
      <c r="BA73" s="1311"/>
      <c r="BB73" s="1311" t="s">
        <v>601</v>
      </c>
      <c r="BC73" s="1311"/>
      <c r="BD73" s="1311"/>
      <c r="BE73" s="1311"/>
      <c r="BF73" s="1311"/>
      <c r="BG73" s="1311"/>
      <c r="BH73" s="1311"/>
      <c r="BI73" s="1311"/>
      <c r="BJ73" s="1311"/>
      <c r="BK73" s="1311"/>
      <c r="BL73" s="1311"/>
      <c r="BM73" s="1311"/>
      <c r="BN73" s="1311"/>
      <c r="BO73" s="1311"/>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606</v>
      </c>
      <c r="BC75" s="1311"/>
      <c r="BD75" s="1311"/>
      <c r="BE75" s="1311"/>
      <c r="BF75" s="1311"/>
      <c r="BG75" s="1311"/>
      <c r="BH75" s="1311"/>
      <c r="BI75" s="1311"/>
      <c r="BJ75" s="1311"/>
      <c r="BK75" s="1311"/>
      <c r="BL75" s="1311"/>
      <c r="BM75" s="1311"/>
      <c r="BN75" s="1311"/>
      <c r="BO75" s="1311"/>
      <c r="BP75" s="1313">
        <v>1.2</v>
      </c>
      <c r="BQ75" s="1313"/>
      <c r="BR75" s="1313"/>
      <c r="BS75" s="1313"/>
      <c r="BT75" s="1313"/>
      <c r="BU75" s="1313"/>
      <c r="BV75" s="1313"/>
      <c r="BW75" s="1313"/>
      <c r="BX75" s="1313">
        <v>0.6</v>
      </c>
      <c r="BY75" s="1313"/>
      <c r="BZ75" s="1313"/>
      <c r="CA75" s="1313"/>
      <c r="CB75" s="1313"/>
      <c r="CC75" s="1313"/>
      <c r="CD75" s="1313"/>
      <c r="CE75" s="1313"/>
      <c r="CF75" s="1313">
        <v>0.2</v>
      </c>
      <c r="CG75" s="1313"/>
      <c r="CH75" s="1313"/>
      <c r="CI75" s="1313"/>
      <c r="CJ75" s="1313"/>
      <c r="CK75" s="1313"/>
      <c r="CL75" s="1313"/>
      <c r="CM75" s="1313"/>
      <c r="CN75" s="1313">
        <v>0</v>
      </c>
      <c r="CO75" s="1313"/>
      <c r="CP75" s="1313"/>
      <c r="CQ75" s="1313"/>
      <c r="CR75" s="1313"/>
      <c r="CS75" s="1313"/>
      <c r="CT75" s="1313"/>
      <c r="CU75" s="1313"/>
      <c r="CV75" s="1313">
        <v>0</v>
      </c>
      <c r="CW75" s="1313"/>
      <c r="CX75" s="1313"/>
      <c r="CY75" s="1313"/>
      <c r="CZ75" s="1313"/>
      <c r="DA75" s="1313"/>
      <c r="DB75" s="1313"/>
      <c r="DC75" s="1313"/>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1282"/>
      <c r="G77" s="1301"/>
      <c r="H77" s="1301"/>
      <c r="I77" s="1301"/>
      <c r="J77" s="1301"/>
      <c r="K77" s="1330"/>
      <c r="L77" s="1330"/>
      <c r="M77" s="1330"/>
      <c r="N77" s="1330"/>
      <c r="AN77" s="1307" t="s">
        <v>603</v>
      </c>
      <c r="AO77" s="1307"/>
      <c r="AP77" s="1307"/>
      <c r="AQ77" s="1307"/>
      <c r="AR77" s="1307"/>
      <c r="AS77" s="1307"/>
      <c r="AT77" s="1307"/>
      <c r="AU77" s="1307"/>
      <c r="AV77" s="1307"/>
      <c r="AW77" s="1307"/>
      <c r="AX77" s="1307"/>
      <c r="AY77" s="1307"/>
      <c r="AZ77" s="1307"/>
      <c r="BA77" s="1307"/>
      <c r="BB77" s="1311" t="s">
        <v>601</v>
      </c>
      <c r="BC77" s="1311"/>
      <c r="BD77" s="1311"/>
      <c r="BE77" s="1311"/>
      <c r="BF77" s="1311"/>
      <c r="BG77" s="1311"/>
      <c r="BH77" s="1311"/>
      <c r="BI77" s="1311"/>
      <c r="BJ77" s="1311"/>
      <c r="BK77" s="1311"/>
      <c r="BL77" s="1311"/>
      <c r="BM77" s="1311"/>
      <c r="BN77" s="1311"/>
      <c r="BO77" s="1311"/>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606</v>
      </c>
      <c r="BC79" s="1311"/>
      <c r="BD79" s="1311"/>
      <c r="BE79" s="1311"/>
      <c r="BF79" s="1311"/>
      <c r="BG79" s="1311"/>
      <c r="BH79" s="1311"/>
      <c r="BI79" s="1311"/>
      <c r="BJ79" s="1311"/>
      <c r="BK79" s="1311"/>
      <c r="BL79" s="1311"/>
      <c r="BM79" s="1311"/>
      <c r="BN79" s="1311"/>
      <c r="BO79" s="1311"/>
      <c r="BP79" s="1313">
        <v>-1.8</v>
      </c>
      <c r="BQ79" s="1313"/>
      <c r="BR79" s="1313"/>
      <c r="BS79" s="1313"/>
      <c r="BT79" s="1313"/>
      <c r="BU79" s="1313"/>
      <c r="BV79" s="1313"/>
      <c r="BW79" s="1313"/>
      <c r="BX79" s="1313">
        <v>-2.2999999999999998</v>
      </c>
      <c r="BY79" s="1313"/>
      <c r="BZ79" s="1313"/>
      <c r="CA79" s="1313"/>
      <c r="CB79" s="1313"/>
      <c r="CC79" s="1313"/>
      <c r="CD79" s="1313"/>
      <c r="CE79" s="1313"/>
      <c r="CF79" s="1313">
        <v>-2.8</v>
      </c>
      <c r="CG79" s="1313"/>
      <c r="CH79" s="1313"/>
      <c r="CI79" s="1313"/>
      <c r="CJ79" s="1313"/>
      <c r="CK79" s="1313"/>
      <c r="CL79" s="1313"/>
      <c r="CM79" s="1313"/>
      <c r="CN79" s="1313">
        <v>-3.2</v>
      </c>
      <c r="CO79" s="1313"/>
      <c r="CP79" s="1313"/>
      <c r="CQ79" s="1313"/>
      <c r="CR79" s="1313"/>
      <c r="CS79" s="1313"/>
      <c r="CT79" s="1313"/>
      <c r="CU79" s="1313"/>
      <c r="CV79" s="1313">
        <v>-3.4</v>
      </c>
      <c r="CW79" s="1313"/>
      <c r="CX79" s="1313"/>
      <c r="CY79" s="1313"/>
      <c r="CZ79" s="1313"/>
      <c r="DA79" s="1313"/>
      <c r="DB79" s="1313"/>
      <c r="DC79" s="1313"/>
    </row>
    <row r="80" spans="2:107">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1282"/>
    </row>
    <row r="82" spans="2:109" ht="17.2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3"/>
      <c r="AQ87" s="1333"/>
      <c r="BC87" s="1333"/>
      <c r="BO87" s="1333"/>
      <c r="CA87" s="1333"/>
      <c r="CM87" s="1333"/>
      <c r="CY87" s="1333"/>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pans="108:109" ht="13.5" hidden="1" customHeight="1">
      <c r="DD97" s="1275"/>
      <c r="DE97" s="1275"/>
    </row>
    <row r="98" spans="108:109" ht="13.5" hidden="1" customHeight="1">
      <c r="DD98" s="1275"/>
      <c r="DE98" s="1275"/>
    </row>
    <row r="99" spans="108:109" ht="13.5" hidden="1" customHeight="1">
      <c r="DD99" s="1275"/>
      <c r="DE99" s="1275"/>
    </row>
    <row r="100" spans="108:109" ht="13.5" hidden="1" customHeight="1">
      <c r="DD100" s="1275"/>
      <c r="DE100" s="1275"/>
    </row>
    <row r="101" spans="108:109" ht="13.5" hidden="1" customHeight="1">
      <c r="DD101" s="1275"/>
      <c r="DE101" s="1275"/>
    </row>
    <row r="102" spans="108:109" ht="13.5" hidden="1" customHeight="1">
      <c r="DD102" s="1275"/>
      <c r="DE102" s="1275"/>
    </row>
    <row r="103" spans="108:109" ht="13.5" hidden="1" customHeight="1">
      <c r="DD103" s="1275"/>
      <c r="DE103" s="1275"/>
    </row>
    <row r="104" spans="108:109" ht="13.5" hidden="1" customHeight="1">
      <c r="DD104" s="1275"/>
      <c r="DE104" s="1275"/>
    </row>
    <row r="105" spans="108:109" ht="13.5" hidden="1" customHeight="1">
      <c r="DD105" s="1275"/>
      <c r="DE105" s="1275"/>
    </row>
    <row r="106" spans="108:109" ht="13.5" hidden="1" customHeight="1">
      <c r="DD106" s="1275"/>
      <c r="DE106" s="1275"/>
    </row>
    <row r="107" spans="108:109" ht="13.5" hidden="1" customHeight="1">
      <c r="DD107" s="1275"/>
      <c r="DE107" s="1275"/>
    </row>
    <row r="108" spans="108:109" ht="13.5" hidden="1" customHeight="1">
      <c r="DD108" s="1275"/>
      <c r="DE108" s="1275"/>
    </row>
    <row r="109" spans="108:109" ht="13.5" hidden="1" customHeight="1">
      <c r="DD109" s="1275"/>
      <c r="DE109" s="1275"/>
    </row>
    <row r="110" spans="108:109" ht="13.5" hidden="1" customHeight="1">
      <c r="DD110" s="1275"/>
      <c r="DE110" s="1275"/>
    </row>
    <row r="111" spans="108:109" ht="13.5" hidden="1" customHeight="1">
      <c r="DD111" s="1275"/>
      <c r="DE111" s="1275"/>
    </row>
    <row r="112" spans="108:109" ht="13.5" hidden="1" customHeight="1">
      <c r="DD112" s="1275"/>
      <c r="DE112" s="1275"/>
    </row>
    <row r="113" spans="108:109" ht="13.5" hidden="1" customHeight="1">
      <c r="DD113" s="1275"/>
      <c r="DE113" s="1275"/>
    </row>
    <row r="114" spans="108:109" ht="13.5" hidden="1" customHeight="1">
      <c r="DD114" s="1275"/>
      <c r="DE114" s="1275"/>
    </row>
    <row r="115" spans="108:109" ht="13.5" hidden="1" customHeight="1">
      <c r="DD115" s="1275"/>
      <c r="DE115" s="1275"/>
    </row>
    <row r="116" spans="108:109" ht="13.5" hidden="1" customHeight="1">
      <c r="DD116" s="1275"/>
      <c r="DE116" s="1275"/>
    </row>
    <row r="117" spans="108:109" ht="13.5" hidden="1" customHeight="1">
      <c r="DD117" s="1275"/>
      <c r="DE117" s="1275"/>
    </row>
    <row r="118" spans="108:109" ht="13.5" hidden="1" customHeight="1">
      <c r="DD118" s="1275"/>
      <c r="DE118" s="1275"/>
    </row>
    <row r="119" spans="108:109" ht="13.5" hidden="1" customHeight="1">
      <c r="DD119" s="1275"/>
      <c r="DE119" s="1275"/>
    </row>
    <row r="120" spans="108:109" ht="13.5" hidden="1" customHeight="1">
      <c r="DD120" s="1275"/>
      <c r="DE120" s="1275"/>
    </row>
    <row r="121" spans="108:109" ht="13.5" hidden="1" customHeight="1">
      <c r="DD121" s="1275"/>
      <c r="DE121" s="1275"/>
    </row>
    <row r="122" spans="108:109" ht="13.5" hidden="1" customHeight="1">
      <c r="DD122" s="1275"/>
      <c r="DE122" s="1275"/>
    </row>
    <row r="123" spans="108:109" ht="13.5" hidden="1" customHeight="1">
      <c r="DD123" s="1275"/>
      <c r="DE123" s="1275"/>
    </row>
    <row r="124" spans="108:109" ht="13.5" hidden="1" customHeight="1">
      <c r="DD124" s="1275"/>
      <c r="DE124" s="1275"/>
    </row>
    <row r="125" spans="108:109" ht="13.5" hidden="1" customHeight="1">
      <c r="DD125" s="1275"/>
      <c r="DE125" s="1275"/>
    </row>
    <row r="126" spans="108:109" ht="13.5" hidden="1" customHeight="1">
      <c r="DD126" s="1275"/>
      <c r="DE126" s="1275"/>
    </row>
    <row r="127" spans="108:109" ht="13.5" hidden="1" customHeight="1">
      <c r="DD127" s="1275"/>
      <c r="DE127" s="1275"/>
    </row>
    <row r="128" spans="108:109" ht="13.5" hidden="1" customHeight="1">
      <c r="DD128" s="1275"/>
      <c r="DE128" s="1275"/>
    </row>
    <row r="129" spans="108:109" ht="13.5" hidden="1" customHeight="1">
      <c r="DD129" s="1275"/>
      <c r="DE129" s="1275"/>
    </row>
    <row r="130" spans="108:109" ht="13.5" hidden="1" customHeight="1">
      <c r="DD130" s="1275"/>
      <c r="DE130" s="1275"/>
    </row>
    <row r="131" spans="108:109" ht="13.5" hidden="1" customHeight="1">
      <c r="DD131" s="1275"/>
      <c r="DE131" s="1275"/>
    </row>
    <row r="132" spans="108:109" ht="13.5" hidden="1" customHeight="1">
      <c r="DD132" s="1275"/>
      <c r="DE132" s="1275"/>
    </row>
    <row r="133" spans="108:109" ht="13.5" hidden="1" customHeight="1">
      <c r="DD133" s="1275"/>
      <c r="DE133" s="1275"/>
    </row>
    <row r="134" spans="108:109" ht="13.5" hidden="1" customHeight="1">
      <c r="DD134" s="1275"/>
      <c r="DE134" s="1275"/>
    </row>
    <row r="135" spans="108:109" ht="13.5" hidden="1" customHeight="1">
      <c r="DD135" s="1275"/>
      <c r="DE135" s="1275"/>
    </row>
    <row r="136" spans="108:109" ht="13.5" hidden="1" customHeight="1">
      <c r="DD136" s="1275"/>
      <c r="DE136" s="1275"/>
    </row>
    <row r="137" spans="108:109" ht="13.5" hidden="1" customHeight="1">
      <c r="DD137" s="1275"/>
      <c r="DE137" s="1275"/>
    </row>
    <row r="138" spans="108:109" ht="13.5" hidden="1" customHeight="1">
      <c r="DD138" s="1275"/>
      <c r="DE138" s="1275"/>
    </row>
    <row r="139" spans="108:109" ht="13.5" hidden="1" customHeight="1">
      <c r="DD139" s="1275"/>
      <c r="DE139" s="1275"/>
    </row>
    <row r="140" spans="108:109" ht="13.5" hidden="1" customHeight="1">
      <c r="DD140" s="1275"/>
      <c r="DE140" s="1275"/>
    </row>
    <row r="141" spans="108:109" ht="13.5" hidden="1" customHeight="1">
      <c r="DD141" s="1275"/>
      <c r="DE141" s="1275"/>
    </row>
    <row r="142" spans="108:109" ht="13.5" hidden="1" customHeight="1">
      <c r="DD142" s="1275"/>
      <c r="DE142" s="1275"/>
    </row>
    <row r="143" spans="108:109" ht="13.5" hidden="1" customHeight="1">
      <c r="DD143" s="1275"/>
      <c r="DE143" s="1275"/>
    </row>
    <row r="144" spans="108:109" ht="13.5" hidden="1" customHeight="1">
      <c r="DD144" s="1275"/>
      <c r="DE144" s="1275"/>
    </row>
    <row r="145" spans="108:109" ht="13.5" hidden="1" customHeight="1">
      <c r="DD145" s="1275"/>
      <c r="DE145" s="1275"/>
    </row>
    <row r="146" spans="108:109" ht="13.5" hidden="1" customHeight="1">
      <c r="DD146" s="1275"/>
      <c r="DE146" s="1275"/>
    </row>
    <row r="147" spans="108:109" ht="13.5" hidden="1" customHeight="1">
      <c r="DD147" s="1275"/>
      <c r="DE147" s="1275"/>
    </row>
    <row r="148" spans="108:109" ht="13.5" hidden="1" customHeight="1">
      <c r="DD148" s="1275"/>
      <c r="DE148" s="1275"/>
    </row>
    <row r="149" spans="108:109" ht="13.5" hidden="1" customHeight="1">
      <c r="DD149" s="1275"/>
      <c r="DE149" s="1275"/>
    </row>
    <row r="150" spans="108:109" ht="13.5" hidden="1" customHeight="1">
      <c r="DD150" s="1275"/>
      <c r="DE150" s="1275"/>
    </row>
    <row r="151" spans="108:109" ht="13.5" hidden="1" customHeight="1">
      <c r="DD151" s="1275"/>
      <c r="DE151" s="1275"/>
    </row>
    <row r="152" spans="108:109" ht="13.5" hidden="1" customHeight="1">
      <c r="DD152" s="1275"/>
      <c r="DE152" s="1275"/>
    </row>
    <row r="153" spans="108:109" ht="13.5" hidden="1" customHeight="1">
      <c r="DD153" s="1275"/>
      <c r="DE153" s="1275"/>
    </row>
    <row r="154" spans="108:109" ht="13.5" hidden="1" customHeight="1">
      <c r="DD154" s="1275"/>
      <c r="DE154" s="1275"/>
    </row>
    <row r="155" spans="108:109" ht="13.5" hidden="1" customHeight="1">
      <c r="DD155" s="1275"/>
      <c r="DE155" s="1275"/>
    </row>
    <row r="156" spans="108:109" ht="13.5" hidden="1" customHeight="1">
      <c r="DD156" s="1275"/>
      <c r="DE156" s="1275"/>
    </row>
    <row r="157" spans="108:109" ht="13.5" hidden="1" customHeight="1">
      <c r="DD157" s="1275"/>
      <c r="DE157" s="1275"/>
    </row>
    <row r="158" spans="108:109" ht="13.5" hidden="1" customHeight="1">
      <c r="DD158" s="1275"/>
      <c r="DE158" s="1275"/>
    </row>
    <row r="159" spans="108:109" ht="13.5" hidden="1" customHeight="1">
      <c r="DD159" s="1275"/>
      <c r="DE159" s="1275"/>
    </row>
    <row r="160" spans="108:109" ht="13.5" hidden="1" customHeight="1">
      <c r="DD160" s="1275"/>
      <c r="DE160" s="127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3fR2zgxqtFtoBTQa6gHpQIeXhdmCGgKSigNeoyUBdlxu/jXT6ib3HKxiBxbVmNx/EvrisCbGl7cAvfXZ2IFg==" saltValue="CRQgbKQX8f2fXV5pMXWy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CV51" sqref="CV51:DC5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a131YWEsr7jRwSzJ0Rw+fYNfA8YP4WiNYEBL8zYOraixoPvRgL99vFkrvMaGxRoZLUKK1FpvcBNTzT3JadZ0g==" saltValue="cUPNEwjy0qWI67ftz6ew3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M94" zoomScaleNormal="100" zoomScaleSheetLayoutView="55" workbookViewId="0">
      <selection activeCell="CV51" sqref="CV51:DC5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MrEOeeoG+yah93irHfy2/M31Y8/xHtMhWdmWyM15B8g9zNlTUcP5Ov+k2tgOIfh/6HBF/kyyvRe+yRkRTxpww==" saltValue="qXrVYSCtCwXa4GQT/QNj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556</v>
      </c>
      <c r="G2" s="156"/>
      <c r="H2" s="157"/>
    </row>
    <row r="3" spans="1:8">
      <c r="A3" s="153" t="s">
        <v>549</v>
      </c>
      <c r="B3" s="158"/>
      <c r="C3" s="159"/>
      <c r="D3" s="160">
        <v>144807</v>
      </c>
      <c r="E3" s="161"/>
      <c r="F3" s="162">
        <v>47064</v>
      </c>
      <c r="G3" s="163"/>
      <c r="H3" s="164"/>
    </row>
    <row r="4" spans="1:8">
      <c r="A4" s="165"/>
      <c r="B4" s="166"/>
      <c r="C4" s="167"/>
      <c r="D4" s="168">
        <v>74032</v>
      </c>
      <c r="E4" s="169"/>
      <c r="F4" s="170">
        <v>32508</v>
      </c>
      <c r="G4" s="171"/>
      <c r="H4" s="172"/>
    </row>
    <row r="5" spans="1:8">
      <c r="A5" s="153" t="s">
        <v>551</v>
      </c>
      <c r="B5" s="158"/>
      <c r="C5" s="159"/>
      <c r="D5" s="160">
        <v>161965</v>
      </c>
      <c r="E5" s="161"/>
      <c r="F5" s="162">
        <v>43773</v>
      </c>
      <c r="G5" s="163"/>
      <c r="H5" s="164"/>
    </row>
    <row r="6" spans="1:8">
      <c r="A6" s="165"/>
      <c r="B6" s="166"/>
      <c r="C6" s="167"/>
      <c r="D6" s="168">
        <v>99840</v>
      </c>
      <c r="E6" s="169"/>
      <c r="F6" s="170">
        <v>30346</v>
      </c>
      <c r="G6" s="171"/>
      <c r="H6" s="172"/>
    </row>
    <row r="7" spans="1:8">
      <c r="A7" s="153" t="s">
        <v>552</v>
      </c>
      <c r="B7" s="158"/>
      <c r="C7" s="159"/>
      <c r="D7" s="160">
        <v>223041</v>
      </c>
      <c r="E7" s="161"/>
      <c r="F7" s="162">
        <v>51565</v>
      </c>
      <c r="G7" s="163"/>
      <c r="H7" s="164"/>
    </row>
    <row r="8" spans="1:8">
      <c r="A8" s="165"/>
      <c r="B8" s="166"/>
      <c r="C8" s="167"/>
      <c r="D8" s="168">
        <v>119779</v>
      </c>
      <c r="E8" s="169"/>
      <c r="F8" s="170">
        <v>35359</v>
      </c>
      <c r="G8" s="171"/>
      <c r="H8" s="172"/>
    </row>
    <row r="9" spans="1:8">
      <c r="A9" s="153" t="s">
        <v>553</v>
      </c>
      <c r="B9" s="158"/>
      <c r="C9" s="159"/>
      <c r="D9" s="160">
        <v>165091</v>
      </c>
      <c r="E9" s="161"/>
      <c r="F9" s="162">
        <v>46686</v>
      </c>
      <c r="G9" s="163"/>
      <c r="H9" s="164"/>
    </row>
    <row r="10" spans="1:8">
      <c r="A10" s="165"/>
      <c r="B10" s="166"/>
      <c r="C10" s="167"/>
      <c r="D10" s="168">
        <v>80388</v>
      </c>
      <c r="E10" s="169"/>
      <c r="F10" s="170">
        <v>32595</v>
      </c>
      <c r="G10" s="171"/>
      <c r="H10" s="172"/>
    </row>
    <row r="11" spans="1:8">
      <c r="A11" s="153" t="s">
        <v>554</v>
      </c>
      <c r="B11" s="158"/>
      <c r="C11" s="159"/>
      <c r="D11" s="160">
        <v>103934</v>
      </c>
      <c r="E11" s="161"/>
      <c r="F11" s="162">
        <v>49796</v>
      </c>
      <c r="G11" s="163"/>
      <c r="H11" s="164"/>
    </row>
    <row r="12" spans="1:8">
      <c r="A12" s="165"/>
      <c r="B12" s="166"/>
      <c r="C12" s="173"/>
      <c r="D12" s="168">
        <v>80366</v>
      </c>
      <c r="E12" s="169"/>
      <c r="F12" s="170">
        <v>37281</v>
      </c>
      <c r="G12" s="171"/>
      <c r="H12" s="172"/>
    </row>
    <row r="13" spans="1:8">
      <c r="A13" s="153"/>
      <c r="B13" s="158"/>
      <c r="C13" s="174"/>
      <c r="D13" s="175">
        <v>159768</v>
      </c>
      <c r="E13" s="176"/>
      <c r="F13" s="177">
        <v>47777</v>
      </c>
      <c r="G13" s="178"/>
      <c r="H13" s="164"/>
    </row>
    <row r="14" spans="1:8">
      <c r="A14" s="165"/>
      <c r="B14" s="166"/>
      <c r="C14" s="167"/>
      <c r="D14" s="168">
        <v>90881</v>
      </c>
      <c r="E14" s="169"/>
      <c r="F14" s="170">
        <v>33618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4.66</v>
      </c>
      <c r="C19" s="179">
        <f>ROUND(VALUE(SUBSTITUTE(実質収支比率等に係る経年分析!G$48,"▲","-")),2)</f>
        <v>3.67</v>
      </c>
      <c r="D19" s="179">
        <f>ROUND(VALUE(SUBSTITUTE(実質収支比率等に係る経年分析!H$48,"▲","-")),2)</f>
        <v>3.8</v>
      </c>
      <c r="E19" s="179">
        <f>ROUND(VALUE(SUBSTITUTE(実質収支比率等に係る経年分析!I$48,"▲","-")),2)</f>
        <v>3.47</v>
      </c>
      <c r="F19" s="179">
        <f>ROUND(VALUE(SUBSTITUTE(実質収支比率等に係る経年分析!J$48,"▲","-")),2)</f>
        <v>4.74</v>
      </c>
    </row>
    <row r="20" spans="1:11">
      <c r="A20" s="179" t="s">
        <v>55</v>
      </c>
      <c r="B20" s="179">
        <f>ROUND(VALUE(SUBSTITUTE(実質収支比率等に係る経年分析!F$47,"▲","-")),2)</f>
        <v>41.56</v>
      </c>
      <c r="C20" s="179">
        <f>ROUND(VALUE(SUBSTITUTE(実質収支比率等に係る経年分析!G$47,"▲","-")),2)</f>
        <v>40.6</v>
      </c>
      <c r="D20" s="179">
        <f>ROUND(VALUE(SUBSTITUTE(実質収支比率等に係る経年分析!H$47,"▲","-")),2)</f>
        <v>40</v>
      </c>
      <c r="E20" s="179">
        <f>ROUND(VALUE(SUBSTITUTE(実質収支比率等に係る経年分析!I$47,"▲","-")),2)</f>
        <v>39.82</v>
      </c>
      <c r="F20" s="179">
        <f>ROUND(VALUE(SUBSTITUTE(実質収支比率等に係る経年分析!J$47,"▲","-")),2)</f>
        <v>42.98</v>
      </c>
    </row>
    <row r="21" spans="1:11">
      <c r="A21" s="179" t="s">
        <v>56</v>
      </c>
      <c r="B21" s="179">
        <f>IF(ISNUMBER(VALUE(SUBSTITUTE(実質収支比率等に係る経年分析!F$49,"▲","-"))),ROUND(VALUE(SUBSTITUTE(実質収支比率等に係る経年分析!F$49,"▲","-")),2),NA())</f>
        <v>1.2</v>
      </c>
      <c r="C21" s="179">
        <f>IF(ISNUMBER(VALUE(SUBSTITUTE(実質収支比率等に係る経年分析!G$49,"▲","-"))),ROUND(VALUE(SUBSTITUTE(実質収支比率等に係る経年分析!G$49,"▲","-")),2),NA())</f>
        <v>2.39</v>
      </c>
      <c r="D21" s="179">
        <f>IF(ISNUMBER(VALUE(SUBSTITUTE(実質収支比率等に係る経年分析!H$49,"▲","-"))),ROUND(VALUE(SUBSTITUTE(実質収支比率等に係る経年分析!H$49,"▲","-")),2),NA())</f>
        <v>0.31</v>
      </c>
      <c r="E21" s="179">
        <f>IF(ISNUMBER(VALUE(SUBSTITUTE(実質収支比率等に係る経年分析!I$49,"▲","-"))),ROUND(VALUE(SUBSTITUTE(実質収支比率等に係る経年分析!I$49,"▲","-")),2),NA())</f>
        <v>0.62</v>
      </c>
      <c r="F21" s="179">
        <f>IF(ISNUMBER(VALUE(SUBSTITUTE(実質収支比率等に係る経年分析!J$49,"▲","-"))),ROUND(VALUE(SUBSTITUTE(実質収支比率等に係る経年分析!J$49,"▲","-")),2),NA())</f>
        <v>8.99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c r="A33" s="180" t="str">
        <f>IF(連結実質赤字比率に係る赤字・黒字の構成分析!C$37="",NA(),連結実質赤字比率に係る赤字・黒字の構成分析!C$37)</f>
        <v>後期高齢者医療会計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0.04</v>
      </c>
    </row>
    <row r="34" spans="1:16">
      <c r="A34" s="180" t="str">
        <f>IF(連結実質赤字比率に係る赤字・黒字の構成分析!C$36="",NA(),連結実質赤字比率に係る赤字・黒字の構成分析!C$36)</f>
        <v>国民健康保険事業会計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0.56999999999999995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0.36</v>
      </c>
    </row>
    <row r="35" spans="1:16">
      <c r="A35" s="180" t="str">
        <f>IF(連結実質赤字比率に係る赤字・黒字の構成分析!C$35="",NA(),連結実質赤字比率に係る赤字・黒字の構成分析!C$35)</f>
        <v>介護保険事業会計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0.55000000000000004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4.7300000000000004</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1748</v>
      </c>
      <c r="E42" s="181"/>
      <c r="F42" s="181"/>
      <c r="G42" s="181">
        <f>'実質公債費比率（分子）の構造'!L$52</f>
        <v>1848</v>
      </c>
      <c r="H42" s="181"/>
      <c r="I42" s="181"/>
      <c r="J42" s="181">
        <f>'実質公債費比率（分子）の構造'!M$52</f>
        <v>1837</v>
      </c>
      <c r="K42" s="181"/>
      <c r="L42" s="181"/>
      <c r="M42" s="181">
        <f>'実質公債費比率（分子）の構造'!N$52</f>
        <v>1783</v>
      </c>
      <c r="N42" s="181"/>
      <c r="O42" s="181"/>
      <c r="P42" s="181">
        <f>'実質公債費比率（分子）の構造'!O$52</f>
        <v>1686</v>
      </c>
    </row>
    <row r="43" spans="1:16">
      <c r="A43" s="181" t="s">
        <v>64</v>
      </c>
      <c r="B43" s="181" t="str">
        <f>'実質公債費比率（分子）の構造'!K$51</f>
        <v>-</v>
      </c>
      <c r="C43" s="181"/>
      <c r="D43" s="181"/>
      <c r="E43" s="181" t="str">
        <f>'実質公債費比率（分子）の構造'!L$51</f>
        <v>-</v>
      </c>
      <c r="F43" s="181"/>
      <c r="G43" s="181"/>
      <c r="H43" s="181">
        <f>'実質公債費比率（分子）の構造'!M$51</f>
        <v>2</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1317</v>
      </c>
      <c r="C44" s="181"/>
      <c r="D44" s="181"/>
      <c r="E44" s="181">
        <f>'実質公債費比率（分子）の構造'!L$50</f>
        <v>1118</v>
      </c>
      <c r="F44" s="181"/>
      <c r="G44" s="181"/>
      <c r="H44" s="181">
        <f>'実質公債費比率（分子）の構造'!M$50</f>
        <v>997</v>
      </c>
      <c r="I44" s="181"/>
      <c r="J44" s="181"/>
      <c r="K44" s="181">
        <f>'実質公債費比率（分子）の構造'!N$50</f>
        <v>908</v>
      </c>
      <c r="L44" s="181"/>
      <c r="M44" s="181"/>
      <c r="N44" s="181">
        <f>'実質公債費比率（分子）の構造'!O$50</f>
        <v>839</v>
      </c>
      <c r="O44" s="181"/>
      <c r="P44" s="181"/>
    </row>
    <row r="45" spans="1:16">
      <c r="A45" s="181" t="s">
        <v>66</v>
      </c>
      <c r="B45" s="181">
        <f>'実質公債費比率（分子）の構造'!K$49</f>
        <v>115</v>
      </c>
      <c r="C45" s="181"/>
      <c r="D45" s="181"/>
      <c r="E45" s="181">
        <f>'実質公債費比率（分子）の構造'!L$49</f>
        <v>102</v>
      </c>
      <c r="F45" s="181"/>
      <c r="G45" s="181"/>
      <c r="H45" s="181">
        <f>'実質公債費比率（分子）の構造'!M$49</f>
        <v>66</v>
      </c>
      <c r="I45" s="181"/>
      <c r="J45" s="181"/>
      <c r="K45" s="181">
        <f>'実質公債費比率（分子）の構造'!N$49</f>
        <v>62</v>
      </c>
      <c r="L45" s="181"/>
      <c r="M45" s="181"/>
      <c r="N45" s="181">
        <f>'実質公債費比率（分子）の構造'!O$49</f>
        <v>69</v>
      </c>
      <c r="O45" s="181"/>
      <c r="P45" s="181"/>
    </row>
    <row r="46" spans="1:16">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c r="A47" s="181" t="s">
        <v>68</v>
      </c>
      <c r="B47" s="181">
        <f>'実質公債費比率（分子）の構造'!K$47</f>
        <v>6</v>
      </c>
      <c r="C47" s="181"/>
      <c r="D47" s="181"/>
      <c r="E47" s="181">
        <f>'実質公債費比率（分子）の構造'!L$47</f>
        <v>6</v>
      </c>
      <c r="F47" s="181"/>
      <c r="G47" s="181"/>
      <c r="H47" s="181">
        <f>'実質公債費比率（分子）の構造'!M$47</f>
        <v>6</v>
      </c>
      <c r="I47" s="181"/>
      <c r="J47" s="181"/>
      <c r="K47" s="181">
        <f>'実質公債費比率（分子）の構造'!N$47</f>
        <v>24</v>
      </c>
      <c r="L47" s="181"/>
      <c r="M47" s="181"/>
      <c r="N47" s="181">
        <f>'実質公債費比率（分子）の構造'!O$47</f>
        <v>24</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591</v>
      </c>
      <c r="C49" s="181"/>
      <c r="D49" s="181"/>
      <c r="E49" s="181">
        <f>'実質公債費比率（分子）の構造'!L$45</f>
        <v>637</v>
      </c>
      <c r="F49" s="181"/>
      <c r="G49" s="181"/>
      <c r="H49" s="181">
        <f>'実質公債費比率（分子）の構造'!M$45</f>
        <v>823</v>
      </c>
      <c r="I49" s="181"/>
      <c r="J49" s="181"/>
      <c r="K49" s="181">
        <f>'実質公債費比率（分子）の構造'!N$45</f>
        <v>816</v>
      </c>
      <c r="L49" s="181"/>
      <c r="M49" s="181"/>
      <c r="N49" s="181">
        <f>'実質公債費比率（分子）の構造'!O$45</f>
        <v>572</v>
      </c>
      <c r="O49" s="181"/>
      <c r="P49" s="181"/>
    </row>
    <row r="50" spans="1:16">
      <c r="A50" s="181" t="s">
        <v>71</v>
      </c>
      <c r="B50" s="181" t="e">
        <f>NA()</f>
        <v>#N/A</v>
      </c>
      <c r="C50" s="181">
        <f>IF(ISNUMBER('実質公債費比率（分子）の構造'!K$53),'実質公債費比率（分子）の構造'!K$53,NA())</f>
        <v>281</v>
      </c>
      <c r="D50" s="181" t="e">
        <f>NA()</f>
        <v>#N/A</v>
      </c>
      <c r="E50" s="181" t="e">
        <f>NA()</f>
        <v>#N/A</v>
      </c>
      <c r="F50" s="181">
        <f>IF(ISNUMBER('実質公債費比率（分子）の構造'!L$53),'実質公債費比率（分子）の構造'!L$53,NA())</f>
        <v>15</v>
      </c>
      <c r="G50" s="181" t="e">
        <f>NA()</f>
        <v>#N/A</v>
      </c>
      <c r="H50" s="181" t="e">
        <f>NA()</f>
        <v>#N/A</v>
      </c>
      <c r="I50" s="181">
        <f>IF(ISNUMBER('実質公債費比率（分子）の構造'!M$53),'実質公債費比率（分子）の構造'!M$53,NA())</f>
        <v>57</v>
      </c>
      <c r="J50" s="181" t="e">
        <f>NA()</f>
        <v>#N/A</v>
      </c>
      <c r="K50" s="181" t="e">
        <f>NA()</f>
        <v>#N/A</v>
      </c>
      <c r="L50" s="181">
        <f>IF(ISNUMBER('実質公債費比率（分子）の構造'!N$53),'実質公債費比率（分子）の構造'!N$53,NA())</f>
        <v>27</v>
      </c>
      <c r="M50" s="181" t="e">
        <f>NA()</f>
        <v>#N/A</v>
      </c>
      <c r="N50" s="181" t="e">
        <f>NA()</f>
        <v>#N/A</v>
      </c>
      <c r="O50" s="181">
        <f>IF(ISNUMBER('実質公債費比率（分子）の構造'!O$53),'実質公債費比率（分子）の構造'!O$53,NA())</f>
        <v>-182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22588</v>
      </c>
      <c r="E56" s="180"/>
      <c r="F56" s="180"/>
      <c r="G56" s="180">
        <f>'将来負担比率（分子）の構造'!J$52</f>
        <v>21604</v>
      </c>
      <c r="H56" s="180"/>
      <c r="I56" s="180"/>
      <c r="J56" s="180">
        <f>'将来負担比率（分子）の構造'!K$52</f>
        <v>20469</v>
      </c>
      <c r="K56" s="180"/>
      <c r="L56" s="180"/>
      <c r="M56" s="180">
        <f>'将来負担比率（分子）の構造'!L$52</f>
        <v>18899</v>
      </c>
      <c r="N56" s="180"/>
      <c r="O56" s="180"/>
      <c r="P56" s="180">
        <f>'将来負担比率（分子）の構造'!M$52</f>
        <v>17498</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46414</v>
      </c>
      <c r="E58" s="180"/>
      <c r="F58" s="180"/>
      <c r="G58" s="180">
        <f>'将来負担比率（分子）の構造'!J$50</f>
        <v>45611</v>
      </c>
      <c r="H58" s="180"/>
      <c r="I58" s="180"/>
      <c r="J58" s="180">
        <f>'将来負担比率（分子）の構造'!K$50</f>
        <v>43833</v>
      </c>
      <c r="K58" s="180"/>
      <c r="L58" s="180"/>
      <c r="M58" s="180">
        <f>'将来負担比率（分子）の構造'!L$50</f>
        <v>57427</v>
      </c>
      <c r="N58" s="180"/>
      <c r="O58" s="180"/>
      <c r="P58" s="180">
        <f>'将来負担比率（分子）の構造'!M$50</f>
        <v>65294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11898</v>
      </c>
      <c r="C62" s="180"/>
      <c r="D62" s="180"/>
      <c r="E62" s="180">
        <f>'将来負担比率（分子）の構造'!J$45</f>
        <v>10457</v>
      </c>
      <c r="F62" s="180"/>
      <c r="G62" s="180"/>
      <c r="H62" s="180">
        <f>'将来負担比率（分子）の構造'!K$45</f>
        <v>10098</v>
      </c>
      <c r="I62" s="180"/>
      <c r="J62" s="180"/>
      <c r="K62" s="180">
        <f>'将来負担比率（分子）の構造'!L$45</f>
        <v>9536</v>
      </c>
      <c r="L62" s="180"/>
      <c r="M62" s="180"/>
      <c r="N62" s="180">
        <f>'将来負担比率（分子）の構造'!M$45</f>
        <v>9845</v>
      </c>
      <c r="O62" s="180"/>
      <c r="P62" s="180"/>
    </row>
    <row r="63" spans="1:16">
      <c r="A63" s="180" t="s">
        <v>34</v>
      </c>
      <c r="B63" s="180">
        <f>'将来負担比率（分子）の構造'!I$44</f>
        <v>715</v>
      </c>
      <c r="C63" s="180"/>
      <c r="D63" s="180"/>
      <c r="E63" s="180">
        <f>'将来負担比率（分子）の構造'!J$44</f>
        <v>664</v>
      </c>
      <c r="F63" s="180"/>
      <c r="G63" s="180"/>
      <c r="H63" s="180">
        <f>'将来負担比率（分子）の構造'!K$44</f>
        <v>694</v>
      </c>
      <c r="I63" s="180"/>
      <c r="J63" s="180"/>
      <c r="K63" s="180">
        <f>'将来負担比率（分子）の構造'!L$44</f>
        <v>818</v>
      </c>
      <c r="L63" s="180"/>
      <c r="M63" s="180"/>
      <c r="N63" s="180">
        <f>'将来負担比率（分子）の構造'!M$44</f>
        <v>827</v>
      </c>
      <c r="O63" s="180"/>
      <c r="P63" s="180"/>
    </row>
    <row r="64" spans="1:16">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c r="A65" s="180" t="s">
        <v>32</v>
      </c>
      <c r="B65" s="180">
        <f>'将来負担比率（分子）の構造'!I$42</f>
        <v>7097</v>
      </c>
      <c r="C65" s="180"/>
      <c r="D65" s="180"/>
      <c r="E65" s="180">
        <f>'将来負担比率（分子）の構造'!J$42</f>
        <v>6553</v>
      </c>
      <c r="F65" s="180"/>
      <c r="G65" s="180"/>
      <c r="H65" s="180">
        <f>'将来負担比率（分子）の構造'!K$42</f>
        <v>6013</v>
      </c>
      <c r="I65" s="180"/>
      <c r="J65" s="180"/>
      <c r="K65" s="180">
        <f>'将来負担比率（分子）の構造'!L$42</f>
        <v>5464</v>
      </c>
      <c r="L65" s="180"/>
      <c r="M65" s="180"/>
      <c r="N65" s="180">
        <f>'将来負担比率（分子）の構造'!M$42</f>
        <v>4932</v>
      </c>
      <c r="O65" s="180"/>
      <c r="P65" s="180"/>
    </row>
    <row r="66" spans="1:16">
      <c r="A66" s="180" t="s">
        <v>31</v>
      </c>
      <c r="B66" s="180">
        <f>'将来負担比率（分子）の構造'!I$41</f>
        <v>10660</v>
      </c>
      <c r="C66" s="180"/>
      <c r="D66" s="180"/>
      <c r="E66" s="180">
        <f>'将来負担比率（分子）の構造'!J$41</f>
        <v>13082</v>
      </c>
      <c r="F66" s="180"/>
      <c r="G66" s="180"/>
      <c r="H66" s="180">
        <f>'将来負担比率（分子）の構造'!K$41</f>
        <v>15639</v>
      </c>
      <c r="I66" s="180"/>
      <c r="J66" s="180"/>
      <c r="K66" s="180">
        <f>'将来負担比率（分子）の構造'!L$41</f>
        <v>14946</v>
      </c>
      <c r="L66" s="180"/>
      <c r="M66" s="180"/>
      <c r="N66" s="180">
        <f>'将来負担比率（分子）の構造'!M$41</f>
        <v>15667</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19545</v>
      </c>
      <c r="C72" s="184">
        <f>基金残高に係る経年分析!G55</f>
        <v>19971</v>
      </c>
      <c r="D72" s="184">
        <f>基金残高に係る経年分析!H55</f>
        <v>24099</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23344</v>
      </c>
      <c r="C74" s="184">
        <f>基金残高に係る経年分析!G57</f>
        <v>36286</v>
      </c>
      <c r="D74" s="184">
        <f>基金残高に係る経年分析!H57</f>
        <v>39857</v>
      </c>
    </row>
  </sheetData>
  <sheetProtection algorithmName="SHA-512" hashValue="TjF9SqxVsirLFtZmwP8/taNiTq5kZ6G8NIxC2AiDlxGqshZRz8y9lQem9GOvthVICL4uNBliq/JNEWr6aEGTkg==" saltValue="PJWPrInSIIfftHUaY4VVS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226</v>
      </c>
      <c r="C5" s="628"/>
      <c r="D5" s="628"/>
      <c r="E5" s="628"/>
      <c r="F5" s="628"/>
      <c r="G5" s="628"/>
      <c r="H5" s="628"/>
      <c r="I5" s="628"/>
      <c r="J5" s="628"/>
      <c r="K5" s="628"/>
      <c r="L5" s="628"/>
      <c r="M5" s="628"/>
      <c r="N5" s="628"/>
      <c r="O5" s="628"/>
      <c r="P5" s="628"/>
      <c r="Q5" s="629"/>
      <c r="R5" s="630">
        <v>29511731</v>
      </c>
      <c r="S5" s="631"/>
      <c r="T5" s="631"/>
      <c r="U5" s="631"/>
      <c r="V5" s="631"/>
      <c r="W5" s="631"/>
      <c r="X5" s="631"/>
      <c r="Y5" s="632"/>
      <c r="Z5" s="633">
        <v>32.4</v>
      </c>
      <c r="AA5" s="633"/>
      <c r="AB5" s="633"/>
      <c r="AC5" s="633"/>
      <c r="AD5" s="634">
        <v>29511731</v>
      </c>
      <c r="AE5" s="634"/>
      <c r="AF5" s="634"/>
      <c r="AG5" s="634"/>
      <c r="AH5" s="634"/>
      <c r="AI5" s="634"/>
      <c r="AJ5" s="634"/>
      <c r="AK5" s="634"/>
      <c r="AL5" s="635">
        <v>46.8</v>
      </c>
      <c r="AM5" s="636"/>
      <c r="AN5" s="636"/>
      <c r="AO5" s="637"/>
      <c r="AP5" s="627" t="s">
        <v>227</v>
      </c>
      <c r="AQ5" s="628"/>
      <c r="AR5" s="628"/>
      <c r="AS5" s="628"/>
      <c r="AT5" s="628"/>
      <c r="AU5" s="628"/>
      <c r="AV5" s="628"/>
      <c r="AW5" s="628"/>
      <c r="AX5" s="628"/>
      <c r="AY5" s="628"/>
      <c r="AZ5" s="628"/>
      <c r="BA5" s="628"/>
      <c r="BB5" s="628"/>
      <c r="BC5" s="628"/>
      <c r="BD5" s="628"/>
      <c r="BE5" s="628"/>
      <c r="BF5" s="629"/>
      <c r="BG5" s="641">
        <v>29509873</v>
      </c>
      <c r="BH5" s="642"/>
      <c r="BI5" s="642"/>
      <c r="BJ5" s="642"/>
      <c r="BK5" s="642"/>
      <c r="BL5" s="642"/>
      <c r="BM5" s="642"/>
      <c r="BN5" s="643"/>
      <c r="BO5" s="644">
        <v>100</v>
      </c>
      <c r="BP5" s="644"/>
      <c r="BQ5" s="644"/>
      <c r="BR5" s="644"/>
      <c r="BS5" s="645" t="s">
        <v>228</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220</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c r="B6" s="638" t="s">
        <v>232</v>
      </c>
      <c r="C6" s="639"/>
      <c r="D6" s="639"/>
      <c r="E6" s="639"/>
      <c r="F6" s="639"/>
      <c r="G6" s="639"/>
      <c r="H6" s="639"/>
      <c r="I6" s="639"/>
      <c r="J6" s="639"/>
      <c r="K6" s="639"/>
      <c r="L6" s="639"/>
      <c r="M6" s="639"/>
      <c r="N6" s="639"/>
      <c r="O6" s="639"/>
      <c r="P6" s="639"/>
      <c r="Q6" s="640"/>
      <c r="R6" s="641">
        <v>383772</v>
      </c>
      <c r="S6" s="642"/>
      <c r="T6" s="642"/>
      <c r="U6" s="642"/>
      <c r="V6" s="642"/>
      <c r="W6" s="642"/>
      <c r="X6" s="642"/>
      <c r="Y6" s="643"/>
      <c r="Z6" s="644">
        <v>0.4</v>
      </c>
      <c r="AA6" s="644"/>
      <c r="AB6" s="644"/>
      <c r="AC6" s="644"/>
      <c r="AD6" s="645">
        <v>383772</v>
      </c>
      <c r="AE6" s="645"/>
      <c r="AF6" s="645"/>
      <c r="AG6" s="645"/>
      <c r="AH6" s="645"/>
      <c r="AI6" s="645"/>
      <c r="AJ6" s="645"/>
      <c r="AK6" s="645"/>
      <c r="AL6" s="646">
        <v>0.6</v>
      </c>
      <c r="AM6" s="647"/>
      <c r="AN6" s="647"/>
      <c r="AO6" s="648"/>
      <c r="AP6" s="638" t="s">
        <v>233</v>
      </c>
      <c r="AQ6" s="639"/>
      <c r="AR6" s="639"/>
      <c r="AS6" s="639"/>
      <c r="AT6" s="639"/>
      <c r="AU6" s="639"/>
      <c r="AV6" s="639"/>
      <c r="AW6" s="639"/>
      <c r="AX6" s="639"/>
      <c r="AY6" s="639"/>
      <c r="AZ6" s="639"/>
      <c r="BA6" s="639"/>
      <c r="BB6" s="639"/>
      <c r="BC6" s="639"/>
      <c r="BD6" s="639"/>
      <c r="BE6" s="639"/>
      <c r="BF6" s="640"/>
      <c r="BG6" s="641">
        <v>29509873</v>
      </c>
      <c r="BH6" s="642"/>
      <c r="BI6" s="642"/>
      <c r="BJ6" s="642"/>
      <c r="BK6" s="642"/>
      <c r="BL6" s="642"/>
      <c r="BM6" s="642"/>
      <c r="BN6" s="643"/>
      <c r="BO6" s="644">
        <v>100</v>
      </c>
      <c r="BP6" s="644"/>
      <c r="BQ6" s="644"/>
      <c r="BR6" s="644"/>
      <c r="BS6" s="645" t="s">
        <v>128</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655779</v>
      </c>
      <c r="CS6" s="642"/>
      <c r="CT6" s="642"/>
      <c r="CU6" s="642"/>
      <c r="CV6" s="642"/>
      <c r="CW6" s="642"/>
      <c r="CX6" s="642"/>
      <c r="CY6" s="643"/>
      <c r="CZ6" s="635">
        <v>0.7</v>
      </c>
      <c r="DA6" s="636"/>
      <c r="DB6" s="636"/>
      <c r="DC6" s="655"/>
      <c r="DD6" s="650">
        <v>63828</v>
      </c>
      <c r="DE6" s="642"/>
      <c r="DF6" s="642"/>
      <c r="DG6" s="642"/>
      <c r="DH6" s="642"/>
      <c r="DI6" s="642"/>
      <c r="DJ6" s="642"/>
      <c r="DK6" s="642"/>
      <c r="DL6" s="642"/>
      <c r="DM6" s="642"/>
      <c r="DN6" s="642"/>
      <c r="DO6" s="642"/>
      <c r="DP6" s="643"/>
      <c r="DQ6" s="650">
        <v>655779</v>
      </c>
      <c r="DR6" s="642"/>
      <c r="DS6" s="642"/>
      <c r="DT6" s="642"/>
      <c r="DU6" s="642"/>
      <c r="DV6" s="642"/>
      <c r="DW6" s="642"/>
      <c r="DX6" s="642"/>
      <c r="DY6" s="642"/>
      <c r="DZ6" s="642"/>
      <c r="EA6" s="642"/>
      <c r="EB6" s="642"/>
      <c r="EC6" s="651"/>
    </row>
    <row r="7" spans="2:143" ht="11.25" customHeight="1">
      <c r="B7" s="638" t="s">
        <v>235</v>
      </c>
      <c r="C7" s="639"/>
      <c r="D7" s="639"/>
      <c r="E7" s="639"/>
      <c r="F7" s="639"/>
      <c r="G7" s="639"/>
      <c r="H7" s="639"/>
      <c r="I7" s="639"/>
      <c r="J7" s="639"/>
      <c r="K7" s="639"/>
      <c r="L7" s="639"/>
      <c r="M7" s="639"/>
      <c r="N7" s="639"/>
      <c r="O7" s="639"/>
      <c r="P7" s="639"/>
      <c r="Q7" s="640"/>
      <c r="R7" s="641">
        <v>103816</v>
      </c>
      <c r="S7" s="642"/>
      <c r="T7" s="642"/>
      <c r="U7" s="642"/>
      <c r="V7" s="642"/>
      <c r="W7" s="642"/>
      <c r="X7" s="642"/>
      <c r="Y7" s="643"/>
      <c r="Z7" s="644">
        <v>0.1</v>
      </c>
      <c r="AA7" s="644"/>
      <c r="AB7" s="644"/>
      <c r="AC7" s="644"/>
      <c r="AD7" s="645">
        <v>103816</v>
      </c>
      <c r="AE7" s="645"/>
      <c r="AF7" s="645"/>
      <c r="AG7" s="645"/>
      <c r="AH7" s="645"/>
      <c r="AI7" s="645"/>
      <c r="AJ7" s="645"/>
      <c r="AK7" s="645"/>
      <c r="AL7" s="646">
        <v>0.2</v>
      </c>
      <c r="AM7" s="647"/>
      <c r="AN7" s="647"/>
      <c r="AO7" s="648"/>
      <c r="AP7" s="638" t="s">
        <v>236</v>
      </c>
      <c r="AQ7" s="639"/>
      <c r="AR7" s="639"/>
      <c r="AS7" s="639"/>
      <c r="AT7" s="639"/>
      <c r="AU7" s="639"/>
      <c r="AV7" s="639"/>
      <c r="AW7" s="639"/>
      <c r="AX7" s="639"/>
      <c r="AY7" s="639"/>
      <c r="AZ7" s="639"/>
      <c r="BA7" s="639"/>
      <c r="BB7" s="639"/>
      <c r="BC7" s="639"/>
      <c r="BD7" s="639"/>
      <c r="BE7" s="639"/>
      <c r="BF7" s="640"/>
      <c r="BG7" s="641">
        <v>26504676</v>
      </c>
      <c r="BH7" s="642"/>
      <c r="BI7" s="642"/>
      <c r="BJ7" s="642"/>
      <c r="BK7" s="642"/>
      <c r="BL7" s="642"/>
      <c r="BM7" s="642"/>
      <c r="BN7" s="643"/>
      <c r="BO7" s="644">
        <v>89.8</v>
      </c>
      <c r="BP7" s="644"/>
      <c r="BQ7" s="644"/>
      <c r="BR7" s="644"/>
      <c r="BS7" s="645" t="s">
        <v>128</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16033217</v>
      </c>
      <c r="CS7" s="642"/>
      <c r="CT7" s="642"/>
      <c r="CU7" s="642"/>
      <c r="CV7" s="642"/>
      <c r="CW7" s="642"/>
      <c r="CX7" s="642"/>
      <c r="CY7" s="643"/>
      <c r="CZ7" s="644">
        <v>18.2</v>
      </c>
      <c r="DA7" s="644"/>
      <c r="DB7" s="644"/>
      <c r="DC7" s="644"/>
      <c r="DD7" s="650">
        <v>2193669</v>
      </c>
      <c r="DE7" s="642"/>
      <c r="DF7" s="642"/>
      <c r="DG7" s="642"/>
      <c r="DH7" s="642"/>
      <c r="DI7" s="642"/>
      <c r="DJ7" s="642"/>
      <c r="DK7" s="642"/>
      <c r="DL7" s="642"/>
      <c r="DM7" s="642"/>
      <c r="DN7" s="642"/>
      <c r="DO7" s="642"/>
      <c r="DP7" s="643"/>
      <c r="DQ7" s="650">
        <v>15102206</v>
      </c>
      <c r="DR7" s="642"/>
      <c r="DS7" s="642"/>
      <c r="DT7" s="642"/>
      <c r="DU7" s="642"/>
      <c r="DV7" s="642"/>
      <c r="DW7" s="642"/>
      <c r="DX7" s="642"/>
      <c r="DY7" s="642"/>
      <c r="DZ7" s="642"/>
      <c r="EA7" s="642"/>
      <c r="EB7" s="642"/>
      <c r="EC7" s="651"/>
    </row>
    <row r="8" spans="2:143" ht="11.25" customHeight="1">
      <c r="B8" s="638" t="s">
        <v>238</v>
      </c>
      <c r="C8" s="639"/>
      <c r="D8" s="639"/>
      <c r="E8" s="639"/>
      <c r="F8" s="639"/>
      <c r="G8" s="639"/>
      <c r="H8" s="639"/>
      <c r="I8" s="639"/>
      <c r="J8" s="639"/>
      <c r="K8" s="639"/>
      <c r="L8" s="639"/>
      <c r="M8" s="639"/>
      <c r="N8" s="639"/>
      <c r="O8" s="639"/>
      <c r="P8" s="639"/>
      <c r="Q8" s="640"/>
      <c r="R8" s="641">
        <v>347642</v>
      </c>
      <c r="S8" s="642"/>
      <c r="T8" s="642"/>
      <c r="U8" s="642"/>
      <c r="V8" s="642"/>
      <c r="W8" s="642"/>
      <c r="X8" s="642"/>
      <c r="Y8" s="643"/>
      <c r="Z8" s="644">
        <v>0.4</v>
      </c>
      <c r="AA8" s="644"/>
      <c r="AB8" s="644"/>
      <c r="AC8" s="644"/>
      <c r="AD8" s="645">
        <v>347642</v>
      </c>
      <c r="AE8" s="645"/>
      <c r="AF8" s="645"/>
      <c r="AG8" s="645"/>
      <c r="AH8" s="645"/>
      <c r="AI8" s="645"/>
      <c r="AJ8" s="645"/>
      <c r="AK8" s="645"/>
      <c r="AL8" s="646">
        <v>0.6</v>
      </c>
      <c r="AM8" s="647"/>
      <c r="AN8" s="647"/>
      <c r="AO8" s="648"/>
      <c r="AP8" s="638" t="s">
        <v>239</v>
      </c>
      <c r="AQ8" s="639"/>
      <c r="AR8" s="639"/>
      <c r="AS8" s="639"/>
      <c r="AT8" s="639"/>
      <c r="AU8" s="639"/>
      <c r="AV8" s="639"/>
      <c r="AW8" s="639"/>
      <c r="AX8" s="639"/>
      <c r="AY8" s="639"/>
      <c r="AZ8" s="639"/>
      <c r="BA8" s="639"/>
      <c r="BB8" s="639"/>
      <c r="BC8" s="639"/>
      <c r="BD8" s="639"/>
      <c r="BE8" s="639"/>
      <c r="BF8" s="640"/>
      <c r="BG8" s="641">
        <v>346069</v>
      </c>
      <c r="BH8" s="642"/>
      <c r="BI8" s="642"/>
      <c r="BJ8" s="642"/>
      <c r="BK8" s="642"/>
      <c r="BL8" s="642"/>
      <c r="BM8" s="642"/>
      <c r="BN8" s="643"/>
      <c r="BO8" s="644">
        <v>1.2</v>
      </c>
      <c r="BP8" s="644"/>
      <c r="BQ8" s="644"/>
      <c r="BR8" s="644"/>
      <c r="BS8" s="650" t="s">
        <v>173</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30356947</v>
      </c>
      <c r="CS8" s="642"/>
      <c r="CT8" s="642"/>
      <c r="CU8" s="642"/>
      <c r="CV8" s="642"/>
      <c r="CW8" s="642"/>
      <c r="CX8" s="642"/>
      <c r="CY8" s="643"/>
      <c r="CZ8" s="644">
        <v>34.5</v>
      </c>
      <c r="DA8" s="644"/>
      <c r="DB8" s="644"/>
      <c r="DC8" s="644"/>
      <c r="DD8" s="650">
        <v>2252333</v>
      </c>
      <c r="DE8" s="642"/>
      <c r="DF8" s="642"/>
      <c r="DG8" s="642"/>
      <c r="DH8" s="642"/>
      <c r="DI8" s="642"/>
      <c r="DJ8" s="642"/>
      <c r="DK8" s="642"/>
      <c r="DL8" s="642"/>
      <c r="DM8" s="642"/>
      <c r="DN8" s="642"/>
      <c r="DO8" s="642"/>
      <c r="DP8" s="643"/>
      <c r="DQ8" s="650">
        <v>19943492</v>
      </c>
      <c r="DR8" s="642"/>
      <c r="DS8" s="642"/>
      <c r="DT8" s="642"/>
      <c r="DU8" s="642"/>
      <c r="DV8" s="642"/>
      <c r="DW8" s="642"/>
      <c r="DX8" s="642"/>
      <c r="DY8" s="642"/>
      <c r="DZ8" s="642"/>
      <c r="EA8" s="642"/>
      <c r="EB8" s="642"/>
      <c r="EC8" s="651"/>
    </row>
    <row r="9" spans="2:143" ht="11.25" customHeight="1">
      <c r="B9" s="638" t="s">
        <v>241</v>
      </c>
      <c r="C9" s="639"/>
      <c r="D9" s="639"/>
      <c r="E9" s="639"/>
      <c r="F9" s="639"/>
      <c r="G9" s="639"/>
      <c r="H9" s="639"/>
      <c r="I9" s="639"/>
      <c r="J9" s="639"/>
      <c r="K9" s="639"/>
      <c r="L9" s="639"/>
      <c r="M9" s="639"/>
      <c r="N9" s="639"/>
      <c r="O9" s="639"/>
      <c r="P9" s="639"/>
      <c r="Q9" s="640"/>
      <c r="R9" s="641">
        <v>287594</v>
      </c>
      <c r="S9" s="642"/>
      <c r="T9" s="642"/>
      <c r="U9" s="642"/>
      <c r="V9" s="642"/>
      <c r="W9" s="642"/>
      <c r="X9" s="642"/>
      <c r="Y9" s="643"/>
      <c r="Z9" s="644">
        <v>0.3</v>
      </c>
      <c r="AA9" s="644"/>
      <c r="AB9" s="644"/>
      <c r="AC9" s="644"/>
      <c r="AD9" s="645">
        <v>287594</v>
      </c>
      <c r="AE9" s="645"/>
      <c r="AF9" s="645"/>
      <c r="AG9" s="645"/>
      <c r="AH9" s="645"/>
      <c r="AI9" s="645"/>
      <c r="AJ9" s="645"/>
      <c r="AK9" s="645"/>
      <c r="AL9" s="646">
        <v>0.5</v>
      </c>
      <c r="AM9" s="647"/>
      <c r="AN9" s="647"/>
      <c r="AO9" s="648"/>
      <c r="AP9" s="638" t="s">
        <v>242</v>
      </c>
      <c r="AQ9" s="639"/>
      <c r="AR9" s="639"/>
      <c r="AS9" s="639"/>
      <c r="AT9" s="639"/>
      <c r="AU9" s="639"/>
      <c r="AV9" s="639"/>
      <c r="AW9" s="639"/>
      <c r="AX9" s="639"/>
      <c r="AY9" s="639"/>
      <c r="AZ9" s="639"/>
      <c r="BA9" s="639"/>
      <c r="BB9" s="639"/>
      <c r="BC9" s="639"/>
      <c r="BD9" s="639"/>
      <c r="BE9" s="639"/>
      <c r="BF9" s="640"/>
      <c r="BG9" s="641">
        <v>26158607</v>
      </c>
      <c r="BH9" s="642"/>
      <c r="BI9" s="642"/>
      <c r="BJ9" s="642"/>
      <c r="BK9" s="642"/>
      <c r="BL9" s="642"/>
      <c r="BM9" s="642"/>
      <c r="BN9" s="643"/>
      <c r="BO9" s="644">
        <v>88.6</v>
      </c>
      <c r="BP9" s="644"/>
      <c r="BQ9" s="644"/>
      <c r="BR9" s="644"/>
      <c r="BS9" s="650" t="s">
        <v>243</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6466504</v>
      </c>
      <c r="CS9" s="642"/>
      <c r="CT9" s="642"/>
      <c r="CU9" s="642"/>
      <c r="CV9" s="642"/>
      <c r="CW9" s="642"/>
      <c r="CX9" s="642"/>
      <c r="CY9" s="643"/>
      <c r="CZ9" s="644">
        <v>7.4</v>
      </c>
      <c r="DA9" s="644"/>
      <c r="DB9" s="644"/>
      <c r="DC9" s="644"/>
      <c r="DD9" s="650">
        <v>177351</v>
      </c>
      <c r="DE9" s="642"/>
      <c r="DF9" s="642"/>
      <c r="DG9" s="642"/>
      <c r="DH9" s="642"/>
      <c r="DI9" s="642"/>
      <c r="DJ9" s="642"/>
      <c r="DK9" s="642"/>
      <c r="DL9" s="642"/>
      <c r="DM9" s="642"/>
      <c r="DN9" s="642"/>
      <c r="DO9" s="642"/>
      <c r="DP9" s="643"/>
      <c r="DQ9" s="650">
        <v>5403294</v>
      </c>
      <c r="DR9" s="642"/>
      <c r="DS9" s="642"/>
      <c r="DT9" s="642"/>
      <c r="DU9" s="642"/>
      <c r="DV9" s="642"/>
      <c r="DW9" s="642"/>
      <c r="DX9" s="642"/>
      <c r="DY9" s="642"/>
      <c r="DZ9" s="642"/>
      <c r="EA9" s="642"/>
      <c r="EB9" s="642"/>
      <c r="EC9" s="651"/>
    </row>
    <row r="10" spans="2:143" ht="11.25" customHeight="1">
      <c r="B10" s="638" t="s">
        <v>245</v>
      </c>
      <c r="C10" s="639"/>
      <c r="D10" s="639"/>
      <c r="E10" s="639"/>
      <c r="F10" s="639"/>
      <c r="G10" s="639"/>
      <c r="H10" s="639"/>
      <c r="I10" s="639"/>
      <c r="J10" s="639"/>
      <c r="K10" s="639"/>
      <c r="L10" s="639"/>
      <c r="M10" s="639"/>
      <c r="N10" s="639"/>
      <c r="O10" s="639"/>
      <c r="P10" s="639"/>
      <c r="Q10" s="640"/>
      <c r="R10" s="641" t="s">
        <v>243</v>
      </c>
      <c r="S10" s="642"/>
      <c r="T10" s="642"/>
      <c r="U10" s="642"/>
      <c r="V10" s="642"/>
      <c r="W10" s="642"/>
      <c r="X10" s="642"/>
      <c r="Y10" s="643"/>
      <c r="Z10" s="644" t="s">
        <v>243</v>
      </c>
      <c r="AA10" s="644"/>
      <c r="AB10" s="644"/>
      <c r="AC10" s="644"/>
      <c r="AD10" s="645" t="s">
        <v>243</v>
      </c>
      <c r="AE10" s="645"/>
      <c r="AF10" s="645"/>
      <c r="AG10" s="645"/>
      <c r="AH10" s="645"/>
      <c r="AI10" s="645"/>
      <c r="AJ10" s="645"/>
      <c r="AK10" s="645"/>
      <c r="AL10" s="646" t="s">
        <v>243</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t="s">
        <v>128</v>
      </c>
      <c r="BH10" s="642"/>
      <c r="BI10" s="642"/>
      <c r="BJ10" s="642"/>
      <c r="BK10" s="642"/>
      <c r="BL10" s="642"/>
      <c r="BM10" s="642"/>
      <c r="BN10" s="643"/>
      <c r="BO10" s="644" t="s">
        <v>228</v>
      </c>
      <c r="BP10" s="644"/>
      <c r="BQ10" s="644"/>
      <c r="BR10" s="644"/>
      <c r="BS10" s="650" t="s">
        <v>128</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v>175152</v>
      </c>
      <c r="CS10" s="642"/>
      <c r="CT10" s="642"/>
      <c r="CU10" s="642"/>
      <c r="CV10" s="642"/>
      <c r="CW10" s="642"/>
      <c r="CX10" s="642"/>
      <c r="CY10" s="643"/>
      <c r="CZ10" s="644">
        <v>0.2</v>
      </c>
      <c r="DA10" s="644"/>
      <c r="DB10" s="644"/>
      <c r="DC10" s="644"/>
      <c r="DD10" s="650" t="s">
        <v>243</v>
      </c>
      <c r="DE10" s="642"/>
      <c r="DF10" s="642"/>
      <c r="DG10" s="642"/>
      <c r="DH10" s="642"/>
      <c r="DI10" s="642"/>
      <c r="DJ10" s="642"/>
      <c r="DK10" s="642"/>
      <c r="DL10" s="642"/>
      <c r="DM10" s="642"/>
      <c r="DN10" s="642"/>
      <c r="DO10" s="642"/>
      <c r="DP10" s="643"/>
      <c r="DQ10" s="650">
        <v>138895</v>
      </c>
      <c r="DR10" s="642"/>
      <c r="DS10" s="642"/>
      <c r="DT10" s="642"/>
      <c r="DU10" s="642"/>
      <c r="DV10" s="642"/>
      <c r="DW10" s="642"/>
      <c r="DX10" s="642"/>
      <c r="DY10" s="642"/>
      <c r="DZ10" s="642"/>
      <c r="EA10" s="642"/>
      <c r="EB10" s="642"/>
      <c r="EC10" s="651"/>
    </row>
    <row r="11" spans="2:143" ht="11.25" customHeight="1">
      <c r="B11" s="638" t="s">
        <v>248</v>
      </c>
      <c r="C11" s="639"/>
      <c r="D11" s="639"/>
      <c r="E11" s="639"/>
      <c r="F11" s="639"/>
      <c r="G11" s="639"/>
      <c r="H11" s="639"/>
      <c r="I11" s="639"/>
      <c r="J11" s="639"/>
      <c r="K11" s="639"/>
      <c r="L11" s="639"/>
      <c r="M11" s="639"/>
      <c r="N11" s="639"/>
      <c r="O11" s="639"/>
      <c r="P11" s="639"/>
      <c r="Q11" s="640"/>
      <c r="R11" s="641" t="s">
        <v>243</v>
      </c>
      <c r="S11" s="642"/>
      <c r="T11" s="642"/>
      <c r="U11" s="642"/>
      <c r="V11" s="642"/>
      <c r="W11" s="642"/>
      <c r="X11" s="642"/>
      <c r="Y11" s="643"/>
      <c r="Z11" s="644" t="s">
        <v>243</v>
      </c>
      <c r="AA11" s="644"/>
      <c r="AB11" s="644"/>
      <c r="AC11" s="644"/>
      <c r="AD11" s="645" t="s">
        <v>128</v>
      </c>
      <c r="AE11" s="645"/>
      <c r="AF11" s="645"/>
      <c r="AG11" s="645"/>
      <c r="AH11" s="645"/>
      <c r="AI11" s="645"/>
      <c r="AJ11" s="645"/>
      <c r="AK11" s="645"/>
      <c r="AL11" s="646" t="s">
        <v>128</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t="s">
        <v>243</v>
      </c>
      <c r="BH11" s="642"/>
      <c r="BI11" s="642"/>
      <c r="BJ11" s="642"/>
      <c r="BK11" s="642"/>
      <c r="BL11" s="642"/>
      <c r="BM11" s="642"/>
      <c r="BN11" s="643"/>
      <c r="BO11" s="644" t="s">
        <v>173</v>
      </c>
      <c r="BP11" s="644"/>
      <c r="BQ11" s="644"/>
      <c r="BR11" s="644"/>
      <c r="BS11" s="650" t="s">
        <v>173</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46401</v>
      </c>
      <c r="CS11" s="642"/>
      <c r="CT11" s="642"/>
      <c r="CU11" s="642"/>
      <c r="CV11" s="642"/>
      <c r="CW11" s="642"/>
      <c r="CX11" s="642"/>
      <c r="CY11" s="643"/>
      <c r="CZ11" s="644">
        <v>0.1</v>
      </c>
      <c r="DA11" s="644"/>
      <c r="DB11" s="644"/>
      <c r="DC11" s="644"/>
      <c r="DD11" s="650" t="s">
        <v>173</v>
      </c>
      <c r="DE11" s="642"/>
      <c r="DF11" s="642"/>
      <c r="DG11" s="642"/>
      <c r="DH11" s="642"/>
      <c r="DI11" s="642"/>
      <c r="DJ11" s="642"/>
      <c r="DK11" s="642"/>
      <c r="DL11" s="642"/>
      <c r="DM11" s="642"/>
      <c r="DN11" s="642"/>
      <c r="DO11" s="642"/>
      <c r="DP11" s="643"/>
      <c r="DQ11" s="650">
        <v>39029</v>
      </c>
      <c r="DR11" s="642"/>
      <c r="DS11" s="642"/>
      <c r="DT11" s="642"/>
      <c r="DU11" s="642"/>
      <c r="DV11" s="642"/>
      <c r="DW11" s="642"/>
      <c r="DX11" s="642"/>
      <c r="DY11" s="642"/>
      <c r="DZ11" s="642"/>
      <c r="EA11" s="642"/>
      <c r="EB11" s="642"/>
      <c r="EC11" s="651"/>
    </row>
    <row r="12" spans="2:143" ht="11.25" customHeight="1">
      <c r="B12" s="638" t="s">
        <v>251</v>
      </c>
      <c r="C12" s="639"/>
      <c r="D12" s="639"/>
      <c r="E12" s="639"/>
      <c r="F12" s="639"/>
      <c r="G12" s="639"/>
      <c r="H12" s="639"/>
      <c r="I12" s="639"/>
      <c r="J12" s="639"/>
      <c r="K12" s="639"/>
      <c r="L12" s="639"/>
      <c r="M12" s="639"/>
      <c r="N12" s="639"/>
      <c r="O12" s="639"/>
      <c r="P12" s="639"/>
      <c r="Q12" s="640"/>
      <c r="R12" s="641">
        <v>8467549</v>
      </c>
      <c r="S12" s="642"/>
      <c r="T12" s="642"/>
      <c r="U12" s="642"/>
      <c r="V12" s="642"/>
      <c r="W12" s="642"/>
      <c r="X12" s="642"/>
      <c r="Y12" s="643"/>
      <c r="Z12" s="644">
        <v>9.3000000000000007</v>
      </c>
      <c r="AA12" s="644"/>
      <c r="AB12" s="644"/>
      <c r="AC12" s="644"/>
      <c r="AD12" s="645">
        <v>8467549</v>
      </c>
      <c r="AE12" s="645"/>
      <c r="AF12" s="645"/>
      <c r="AG12" s="645"/>
      <c r="AH12" s="645"/>
      <c r="AI12" s="645"/>
      <c r="AJ12" s="645"/>
      <c r="AK12" s="645"/>
      <c r="AL12" s="646">
        <v>13.4</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t="s">
        <v>243</v>
      </c>
      <c r="BH12" s="642"/>
      <c r="BI12" s="642"/>
      <c r="BJ12" s="642"/>
      <c r="BK12" s="642"/>
      <c r="BL12" s="642"/>
      <c r="BM12" s="642"/>
      <c r="BN12" s="643"/>
      <c r="BO12" s="644" t="s">
        <v>173</v>
      </c>
      <c r="BP12" s="644"/>
      <c r="BQ12" s="644"/>
      <c r="BR12" s="644"/>
      <c r="BS12" s="650" t="s">
        <v>128</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3172045</v>
      </c>
      <c r="CS12" s="642"/>
      <c r="CT12" s="642"/>
      <c r="CU12" s="642"/>
      <c r="CV12" s="642"/>
      <c r="CW12" s="642"/>
      <c r="CX12" s="642"/>
      <c r="CY12" s="643"/>
      <c r="CZ12" s="644">
        <v>3.6</v>
      </c>
      <c r="DA12" s="644"/>
      <c r="DB12" s="644"/>
      <c r="DC12" s="644"/>
      <c r="DD12" s="650">
        <v>23103</v>
      </c>
      <c r="DE12" s="642"/>
      <c r="DF12" s="642"/>
      <c r="DG12" s="642"/>
      <c r="DH12" s="642"/>
      <c r="DI12" s="642"/>
      <c r="DJ12" s="642"/>
      <c r="DK12" s="642"/>
      <c r="DL12" s="642"/>
      <c r="DM12" s="642"/>
      <c r="DN12" s="642"/>
      <c r="DO12" s="642"/>
      <c r="DP12" s="643"/>
      <c r="DQ12" s="650">
        <v>1371579</v>
      </c>
      <c r="DR12" s="642"/>
      <c r="DS12" s="642"/>
      <c r="DT12" s="642"/>
      <c r="DU12" s="642"/>
      <c r="DV12" s="642"/>
      <c r="DW12" s="642"/>
      <c r="DX12" s="642"/>
      <c r="DY12" s="642"/>
      <c r="DZ12" s="642"/>
      <c r="EA12" s="642"/>
      <c r="EB12" s="642"/>
      <c r="EC12" s="651"/>
    </row>
    <row r="13" spans="2:143" ht="11.25" customHeight="1">
      <c r="B13" s="638" t="s">
        <v>254</v>
      </c>
      <c r="C13" s="639"/>
      <c r="D13" s="639"/>
      <c r="E13" s="639"/>
      <c r="F13" s="639"/>
      <c r="G13" s="639"/>
      <c r="H13" s="639"/>
      <c r="I13" s="639"/>
      <c r="J13" s="639"/>
      <c r="K13" s="639"/>
      <c r="L13" s="639"/>
      <c r="M13" s="639"/>
      <c r="N13" s="639"/>
      <c r="O13" s="639"/>
      <c r="P13" s="639"/>
      <c r="Q13" s="640"/>
      <c r="R13" s="641" t="s">
        <v>128</v>
      </c>
      <c r="S13" s="642"/>
      <c r="T13" s="642"/>
      <c r="U13" s="642"/>
      <c r="V13" s="642"/>
      <c r="W13" s="642"/>
      <c r="X13" s="642"/>
      <c r="Y13" s="643"/>
      <c r="Z13" s="644" t="s">
        <v>128</v>
      </c>
      <c r="AA13" s="644"/>
      <c r="AB13" s="644"/>
      <c r="AC13" s="644"/>
      <c r="AD13" s="645" t="s">
        <v>243</v>
      </c>
      <c r="AE13" s="645"/>
      <c r="AF13" s="645"/>
      <c r="AG13" s="645"/>
      <c r="AH13" s="645"/>
      <c r="AI13" s="645"/>
      <c r="AJ13" s="645"/>
      <c r="AK13" s="645"/>
      <c r="AL13" s="646" t="s">
        <v>243</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t="s">
        <v>128</v>
      </c>
      <c r="BH13" s="642"/>
      <c r="BI13" s="642"/>
      <c r="BJ13" s="642"/>
      <c r="BK13" s="642"/>
      <c r="BL13" s="642"/>
      <c r="BM13" s="642"/>
      <c r="BN13" s="643"/>
      <c r="BO13" s="644" t="s">
        <v>173</v>
      </c>
      <c r="BP13" s="644"/>
      <c r="BQ13" s="644"/>
      <c r="BR13" s="644"/>
      <c r="BS13" s="650" t="s">
        <v>128</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14371688</v>
      </c>
      <c r="CS13" s="642"/>
      <c r="CT13" s="642"/>
      <c r="CU13" s="642"/>
      <c r="CV13" s="642"/>
      <c r="CW13" s="642"/>
      <c r="CX13" s="642"/>
      <c r="CY13" s="643"/>
      <c r="CZ13" s="644">
        <v>16.399999999999999</v>
      </c>
      <c r="DA13" s="644"/>
      <c r="DB13" s="644"/>
      <c r="DC13" s="644"/>
      <c r="DD13" s="650">
        <v>7728769</v>
      </c>
      <c r="DE13" s="642"/>
      <c r="DF13" s="642"/>
      <c r="DG13" s="642"/>
      <c r="DH13" s="642"/>
      <c r="DI13" s="642"/>
      <c r="DJ13" s="642"/>
      <c r="DK13" s="642"/>
      <c r="DL13" s="642"/>
      <c r="DM13" s="642"/>
      <c r="DN13" s="642"/>
      <c r="DO13" s="642"/>
      <c r="DP13" s="643"/>
      <c r="DQ13" s="650">
        <v>7068588</v>
      </c>
      <c r="DR13" s="642"/>
      <c r="DS13" s="642"/>
      <c r="DT13" s="642"/>
      <c r="DU13" s="642"/>
      <c r="DV13" s="642"/>
      <c r="DW13" s="642"/>
      <c r="DX13" s="642"/>
      <c r="DY13" s="642"/>
      <c r="DZ13" s="642"/>
      <c r="EA13" s="642"/>
      <c r="EB13" s="642"/>
      <c r="EC13" s="651"/>
    </row>
    <row r="14" spans="2:143" ht="11.25" customHeight="1">
      <c r="B14" s="638" t="s">
        <v>257</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243</v>
      </c>
      <c r="AA14" s="644"/>
      <c r="AB14" s="644"/>
      <c r="AC14" s="644"/>
      <c r="AD14" s="645" t="s">
        <v>173</v>
      </c>
      <c r="AE14" s="645"/>
      <c r="AF14" s="645"/>
      <c r="AG14" s="645"/>
      <c r="AH14" s="645"/>
      <c r="AI14" s="645"/>
      <c r="AJ14" s="645"/>
      <c r="AK14" s="645"/>
      <c r="AL14" s="646" t="s">
        <v>128</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62381</v>
      </c>
      <c r="BH14" s="642"/>
      <c r="BI14" s="642"/>
      <c r="BJ14" s="642"/>
      <c r="BK14" s="642"/>
      <c r="BL14" s="642"/>
      <c r="BM14" s="642"/>
      <c r="BN14" s="643"/>
      <c r="BO14" s="644">
        <v>0.2</v>
      </c>
      <c r="BP14" s="644"/>
      <c r="BQ14" s="644"/>
      <c r="BR14" s="644"/>
      <c r="BS14" s="650" t="s">
        <v>173</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499016</v>
      </c>
      <c r="CS14" s="642"/>
      <c r="CT14" s="642"/>
      <c r="CU14" s="642"/>
      <c r="CV14" s="642"/>
      <c r="CW14" s="642"/>
      <c r="CX14" s="642"/>
      <c r="CY14" s="643"/>
      <c r="CZ14" s="644">
        <v>0.6</v>
      </c>
      <c r="DA14" s="644"/>
      <c r="DB14" s="644"/>
      <c r="DC14" s="644"/>
      <c r="DD14" s="650">
        <v>167898</v>
      </c>
      <c r="DE14" s="642"/>
      <c r="DF14" s="642"/>
      <c r="DG14" s="642"/>
      <c r="DH14" s="642"/>
      <c r="DI14" s="642"/>
      <c r="DJ14" s="642"/>
      <c r="DK14" s="642"/>
      <c r="DL14" s="642"/>
      <c r="DM14" s="642"/>
      <c r="DN14" s="642"/>
      <c r="DO14" s="642"/>
      <c r="DP14" s="643"/>
      <c r="DQ14" s="650">
        <v>493670</v>
      </c>
      <c r="DR14" s="642"/>
      <c r="DS14" s="642"/>
      <c r="DT14" s="642"/>
      <c r="DU14" s="642"/>
      <c r="DV14" s="642"/>
      <c r="DW14" s="642"/>
      <c r="DX14" s="642"/>
      <c r="DY14" s="642"/>
      <c r="DZ14" s="642"/>
      <c r="EA14" s="642"/>
      <c r="EB14" s="642"/>
      <c r="EC14" s="651"/>
    </row>
    <row r="15" spans="2:143" ht="11.25" customHeight="1">
      <c r="B15" s="638" t="s">
        <v>260</v>
      </c>
      <c r="C15" s="639"/>
      <c r="D15" s="639"/>
      <c r="E15" s="639"/>
      <c r="F15" s="639"/>
      <c r="G15" s="639"/>
      <c r="H15" s="639"/>
      <c r="I15" s="639"/>
      <c r="J15" s="639"/>
      <c r="K15" s="639"/>
      <c r="L15" s="639"/>
      <c r="M15" s="639"/>
      <c r="N15" s="639"/>
      <c r="O15" s="639"/>
      <c r="P15" s="639"/>
      <c r="Q15" s="640"/>
      <c r="R15" s="641">
        <v>231773</v>
      </c>
      <c r="S15" s="642"/>
      <c r="T15" s="642"/>
      <c r="U15" s="642"/>
      <c r="V15" s="642"/>
      <c r="W15" s="642"/>
      <c r="X15" s="642"/>
      <c r="Y15" s="643"/>
      <c r="Z15" s="644">
        <v>0.3</v>
      </c>
      <c r="AA15" s="644"/>
      <c r="AB15" s="644"/>
      <c r="AC15" s="644"/>
      <c r="AD15" s="645">
        <v>231773</v>
      </c>
      <c r="AE15" s="645"/>
      <c r="AF15" s="645"/>
      <c r="AG15" s="645"/>
      <c r="AH15" s="645"/>
      <c r="AI15" s="645"/>
      <c r="AJ15" s="645"/>
      <c r="AK15" s="645"/>
      <c r="AL15" s="646">
        <v>0.4</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2942816</v>
      </c>
      <c r="BH15" s="642"/>
      <c r="BI15" s="642"/>
      <c r="BJ15" s="642"/>
      <c r="BK15" s="642"/>
      <c r="BL15" s="642"/>
      <c r="BM15" s="642"/>
      <c r="BN15" s="643"/>
      <c r="BO15" s="644">
        <v>10</v>
      </c>
      <c r="BP15" s="644"/>
      <c r="BQ15" s="644"/>
      <c r="BR15" s="644"/>
      <c r="BS15" s="650" t="s">
        <v>128</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15452210</v>
      </c>
      <c r="CS15" s="642"/>
      <c r="CT15" s="642"/>
      <c r="CU15" s="642"/>
      <c r="CV15" s="642"/>
      <c r="CW15" s="642"/>
      <c r="CX15" s="642"/>
      <c r="CY15" s="643"/>
      <c r="CZ15" s="644">
        <v>17.600000000000001</v>
      </c>
      <c r="DA15" s="644"/>
      <c r="DB15" s="644"/>
      <c r="DC15" s="644"/>
      <c r="DD15" s="650">
        <v>4282457</v>
      </c>
      <c r="DE15" s="642"/>
      <c r="DF15" s="642"/>
      <c r="DG15" s="642"/>
      <c r="DH15" s="642"/>
      <c r="DI15" s="642"/>
      <c r="DJ15" s="642"/>
      <c r="DK15" s="642"/>
      <c r="DL15" s="642"/>
      <c r="DM15" s="642"/>
      <c r="DN15" s="642"/>
      <c r="DO15" s="642"/>
      <c r="DP15" s="643"/>
      <c r="DQ15" s="650">
        <v>12622097</v>
      </c>
      <c r="DR15" s="642"/>
      <c r="DS15" s="642"/>
      <c r="DT15" s="642"/>
      <c r="DU15" s="642"/>
      <c r="DV15" s="642"/>
      <c r="DW15" s="642"/>
      <c r="DX15" s="642"/>
      <c r="DY15" s="642"/>
      <c r="DZ15" s="642"/>
      <c r="EA15" s="642"/>
      <c r="EB15" s="642"/>
      <c r="EC15" s="651"/>
    </row>
    <row r="16" spans="2:143" ht="11.25" customHeight="1">
      <c r="B16" s="638" t="s">
        <v>263</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128</v>
      </c>
      <c r="AA16" s="644"/>
      <c r="AB16" s="644"/>
      <c r="AC16" s="644"/>
      <c r="AD16" s="645" t="s">
        <v>243</v>
      </c>
      <c r="AE16" s="645"/>
      <c r="AF16" s="645"/>
      <c r="AG16" s="645"/>
      <c r="AH16" s="645"/>
      <c r="AI16" s="645"/>
      <c r="AJ16" s="645"/>
      <c r="AK16" s="645"/>
      <c r="AL16" s="646" t="s">
        <v>243</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173</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t="s">
        <v>128</v>
      </c>
      <c r="CS16" s="642"/>
      <c r="CT16" s="642"/>
      <c r="CU16" s="642"/>
      <c r="CV16" s="642"/>
      <c r="CW16" s="642"/>
      <c r="CX16" s="642"/>
      <c r="CY16" s="643"/>
      <c r="CZ16" s="644" t="s">
        <v>173</v>
      </c>
      <c r="DA16" s="644"/>
      <c r="DB16" s="644"/>
      <c r="DC16" s="644"/>
      <c r="DD16" s="650" t="s">
        <v>173</v>
      </c>
      <c r="DE16" s="642"/>
      <c r="DF16" s="642"/>
      <c r="DG16" s="642"/>
      <c r="DH16" s="642"/>
      <c r="DI16" s="642"/>
      <c r="DJ16" s="642"/>
      <c r="DK16" s="642"/>
      <c r="DL16" s="642"/>
      <c r="DM16" s="642"/>
      <c r="DN16" s="642"/>
      <c r="DO16" s="642"/>
      <c r="DP16" s="643"/>
      <c r="DQ16" s="650" t="s">
        <v>128</v>
      </c>
      <c r="DR16" s="642"/>
      <c r="DS16" s="642"/>
      <c r="DT16" s="642"/>
      <c r="DU16" s="642"/>
      <c r="DV16" s="642"/>
      <c r="DW16" s="642"/>
      <c r="DX16" s="642"/>
      <c r="DY16" s="642"/>
      <c r="DZ16" s="642"/>
      <c r="EA16" s="642"/>
      <c r="EB16" s="642"/>
      <c r="EC16" s="651"/>
    </row>
    <row r="17" spans="2:133" ht="11.25" customHeight="1">
      <c r="B17" s="638" t="s">
        <v>266</v>
      </c>
      <c r="C17" s="639"/>
      <c r="D17" s="639"/>
      <c r="E17" s="639"/>
      <c r="F17" s="639"/>
      <c r="G17" s="639"/>
      <c r="H17" s="639"/>
      <c r="I17" s="639"/>
      <c r="J17" s="639"/>
      <c r="K17" s="639"/>
      <c r="L17" s="639"/>
      <c r="M17" s="639"/>
      <c r="N17" s="639"/>
      <c r="O17" s="639"/>
      <c r="P17" s="639"/>
      <c r="Q17" s="640"/>
      <c r="R17" s="641">
        <v>89743</v>
      </c>
      <c r="S17" s="642"/>
      <c r="T17" s="642"/>
      <c r="U17" s="642"/>
      <c r="V17" s="642"/>
      <c r="W17" s="642"/>
      <c r="X17" s="642"/>
      <c r="Y17" s="643"/>
      <c r="Z17" s="644">
        <v>0.1</v>
      </c>
      <c r="AA17" s="644"/>
      <c r="AB17" s="644"/>
      <c r="AC17" s="644"/>
      <c r="AD17" s="645">
        <v>89743</v>
      </c>
      <c r="AE17" s="645"/>
      <c r="AF17" s="645"/>
      <c r="AG17" s="645"/>
      <c r="AH17" s="645"/>
      <c r="AI17" s="645"/>
      <c r="AJ17" s="645"/>
      <c r="AK17" s="645"/>
      <c r="AL17" s="646">
        <v>0.1</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173</v>
      </c>
      <c r="BP17" s="644"/>
      <c r="BQ17" s="644"/>
      <c r="BR17" s="644"/>
      <c r="BS17" s="650" t="s">
        <v>128</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644322</v>
      </c>
      <c r="CS17" s="642"/>
      <c r="CT17" s="642"/>
      <c r="CU17" s="642"/>
      <c r="CV17" s="642"/>
      <c r="CW17" s="642"/>
      <c r="CX17" s="642"/>
      <c r="CY17" s="643"/>
      <c r="CZ17" s="644">
        <v>0.7</v>
      </c>
      <c r="DA17" s="644"/>
      <c r="DB17" s="644"/>
      <c r="DC17" s="644"/>
      <c r="DD17" s="650" t="s">
        <v>173</v>
      </c>
      <c r="DE17" s="642"/>
      <c r="DF17" s="642"/>
      <c r="DG17" s="642"/>
      <c r="DH17" s="642"/>
      <c r="DI17" s="642"/>
      <c r="DJ17" s="642"/>
      <c r="DK17" s="642"/>
      <c r="DL17" s="642"/>
      <c r="DM17" s="642"/>
      <c r="DN17" s="642"/>
      <c r="DO17" s="642"/>
      <c r="DP17" s="643"/>
      <c r="DQ17" s="650">
        <v>644322</v>
      </c>
      <c r="DR17" s="642"/>
      <c r="DS17" s="642"/>
      <c r="DT17" s="642"/>
      <c r="DU17" s="642"/>
      <c r="DV17" s="642"/>
      <c r="DW17" s="642"/>
      <c r="DX17" s="642"/>
      <c r="DY17" s="642"/>
      <c r="DZ17" s="642"/>
      <c r="EA17" s="642"/>
      <c r="EB17" s="642"/>
      <c r="EC17" s="651"/>
    </row>
    <row r="18" spans="2:133" ht="11.25" customHeight="1">
      <c r="B18" s="638" t="s">
        <v>269</v>
      </c>
      <c r="C18" s="639"/>
      <c r="D18" s="639"/>
      <c r="E18" s="639"/>
      <c r="F18" s="639"/>
      <c r="G18" s="639"/>
      <c r="H18" s="639"/>
      <c r="I18" s="639"/>
      <c r="J18" s="639"/>
      <c r="K18" s="639"/>
      <c r="L18" s="639"/>
      <c r="M18" s="639"/>
      <c r="N18" s="639"/>
      <c r="O18" s="639"/>
      <c r="P18" s="639"/>
      <c r="Q18" s="640"/>
      <c r="R18" s="641" t="s">
        <v>173</v>
      </c>
      <c r="S18" s="642"/>
      <c r="T18" s="642"/>
      <c r="U18" s="642"/>
      <c r="V18" s="642"/>
      <c r="W18" s="642"/>
      <c r="X18" s="642"/>
      <c r="Y18" s="643"/>
      <c r="Z18" s="644" t="s">
        <v>228</v>
      </c>
      <c r="AA18" s="644"/>
      <c r="AB18" s="644"/>
      <c r="AC18" s="644"/>
      <c r="AD18" s="645" t="s">
        <v>173</v>
      </c>
      <c r="AE18" s="645"/>
      <c r="AF18" s="645"/>
      <c r="AG18" s="645"/>
      <c r="AH18" s="645"/>
      <c r="AI18" s="645"/>
      <c r="AJ18" s="645"/>
      <c r="AK18" s="645"/>
      <c r="AL18" s="646" t="s">
        <v>128</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243</v>
      </c>
      <c r="CS18" s="642"/>
      <c r="CT18" s="642"/>
      <c r="CU18" s="642"/>
      <c r="CV18" s="642"/>
      <c r="CW18" s="642"/>
      <c r="CX18" s="642"/>
      <c r="CY18" s="643"/>
      <c r="CZ18" s="644" t="s">
        <v>243</v>
      </c>
      <c r="DA18" s="644"/>
      <c r="DB18" s="644"/>
      <c r="DC18" s="644"/>
      <c r="DD18" s="650" t="s">
        <v>128</v>
      </c>
      <c r="DE18" s="642"/>
      <c r="DF18" s="642"/>
      <c r="DG18" s="642"/>
      <c r="DH18" s="642"/>
      <c r="DI18" s="642"/>
      <c r="DJ18" s="642"/>
      <c r="DK18" s="642"/>
      <c r="DL18" s="642"/>
      <c r="DM18" s="642"/>
      <c r="DN18" s="642"/>
      <c r="DO18" s="642"/>
      <c r="DP18" s="643"/>
      <c r="DQ18" s="650" t="s">
        <v>128</v>
      </c>
      <c r="DR18" s="642"/>
      <c r="DS18" s="642"/>
      <c r="DT18" s="642"/>
      <c r="DU18" s="642"/>
      <c r="DV18" s="642"/>
      <c r="DW18" s="642"/>
      <c r="DX18" s="642"/>
      <c r="DY18" s="642"/>
      <c r="DZ18" s="642"/>
      <c r="EA18" s="642"/>
      <c r="EB18" s="642"/>
      <c r="EC18" s="651"/>
    </row>
    <row r="19" spans="2:133" ht="11.25" customHeight="1">
      <c r="B19" s="638" t="s">
        <v>272</v>
      </c>
      <c r="C19" s="639"/>
      <c r="D19" s="639"/>
      <c r="E19" s="639"/>
      <c r="F19" s="639"/>
      <c r="G19" s="639"/>
      <c r="H19" s="639"/>
      <c r="I19" s="639"/>
      <c r="J19" s="639"/>
      <c r="K19" s="639"/>
      <c r="L19" s="639"/>
      <c r="M19" s="639"/>
      <c r="N19" s="639"/>
      <c r="O19" s="639"/>
      <c r="P19" s="639"/>
      <c r="Q19" s="640"/>
      <c r="R19" s="641" t="s">
        <v>128</v>
      </c>
      <c r="S19" s="642"/>
      <c r="T19" s="642"/>
      <c r="U19" s="642"/>
      <c r="V19" s="642"/>
      <c r="W19" s="642"/>
      <c r="X19" s="642"/>
      <c r="Y19" s="643"/>
      <c r="Z19" s="644" t="s">
        <v>243</v>
      </c>
      <c r="AA19" s="644"/>
      <c r="AB19" s="644"/>
      <c r="AC19" s="644"/>
      <c r="AD19" s="645" t="s">
        <v>173</v>
      </c>
      <c r="AE19" s="645"/>
      <c r="AF19" s="645"/>
      <c r="AG19" s="645"/>
      <c r="AH19" s="645"/>
      <c r="AI19" s="645"/>
      <c r="AJ19" s="645"/>
      <c r="AK19" s="645"/>
      <c r="AL19" s="646" t="s">
        <v>243</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1858</v>
      </c>
      <c r="BH19" s="642"/>
      <c r="BI19" s="642"/>
      <c r="BJ19" s="642"/>
      <c r="BK19" s="642"/>
      <c r="BL19" s="642"/>
      <c r="BM19" s="642"/>
      <c r="BN19" s="643"/>
      <c r="BO19" s="644">
        <v>0</v>
      </c>
      <c r="BP19" s="644"/>
      <c r="BQ19" s="644"/>
      <c r="BR19" s="644"/>
      <c r="BS19" s="650" t="s">
        <v>243</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173</v>
      </c>
      <c r="CS19" s="642"/>
      <c r="CT19" s="642"/>
      <c r="CU19" s="642"/>
      <c r="CV19" s="642"/>
      <c r="CW19" s="642"/>
      <c r="CX19" s="642"/>
      <c r="CY19" s="643"/>
      <c r="CZ19" s="644" t="s">
        <v>128</v>
      </c>
      <c r="DA19" s="644"/>
      <c r="DB19" s="644"/>
      <c r="DC19" s="644"/>
      <c r="DD19" s="650" t="s">
        <v>228</v>
      </c>
      <c r="DE19" s="642"/>
      <c r="DF19" s="642"/>
      <c r="DG19" s="642"/>
      <c r="DH19" s="642"/>
      <c r="DI19" s="642"/>
      <c r="DJ19" s="642"/>
      <c r="DK19" s="642"/>
      <c r="DL19" s="642"/>
      <c r="DM19" s="642"/>
      <c r="DN19" s="642"/>
      <c r="DO19" s="642"/>
      <c r="DP19" s="643"/>
      <c r="DQ19" s="650" t="s">
        <v>228</v>
      </c>
      <c r="DR19" s="642"/>
      <c r="DS19" s="642"/>
      <c r="DT19" s="642"/>
      <c r="DU19" s="642"/>
      <c r="DV19" s="642"/>
      <c r="DW19" s="642"/>
      <c r="DX19" s="642"/>
      <c r="DY19" s="642"/>
      <c r="DZ19" s="642"/>
      <c r="EA19" s="642"/>
      <c r="EB19" s="642"/>
      <c r="EC19" s="651"/>
    </row>
    <row r="20" spans="2:133" ht="11.25" customHeight="1">
      <c r="B20" s="638" t="s">
        <v>275</v>
      </c>
      <c r="C20" s="639"/>
      <c r="D20" s="639"/>
      <c r="E20" s="639"/>
      <c r="F20" s="639"/>
      <c r="G20" s="639"/>
      <c r="H20" s="639"/>
      <c r="I20" s="639"/>
      <c r="J20" s="639"/>
      <c r="K20" s="639"/>
      <c r="L20" s="639"/>
      <c r="M20" s="639"/>
      <c r="N20" s="639"/>
      <c r="O20" s="639"/>
      <c r="P20" s="639"/>
      <c r="Q20" s="640"/>
      <c r="R20" s="641" t="s">
        <v>128</v>
      </c>
      <c r="S20" s="642"/>
      <c r="T20" s="642"/>
      <c r="U20" s="642"/>
      <c r="V20" s="642"/>
      <c r="W20" s="642"/>
      <c r="X20" s="642"/>
      <c r="Y20" s="643"/>
      <c r="Z20" s="644" t="s">
        <v>128</v>
      </c>
      <c r="AA20" s="644"/>
      <c r="AB20" s="644"/>
      <c r="AC20" s="644"/>
      <c r="AD20" s="645" t="s">
        <v>128</v>
      </c>
      <c r="AE20" s="645"/>
      <c r="AF20" s="645"/>
      <c r="AG20" s="645"/>
      <c r="AH20" s="645"/>
      <c r="AI20" s="645"/>
      <c r="AJ20" s="645"/>
      <c r="AK20" s="645"/>
      <c r="AL20" s="646" t="s">
        <v>128</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1858</v>
      </c>
      <c r="BH20" s="642"/>
      <c r="BI20" s="642"/>
      <c r="BJ20" s="642"/>
      <c r="BK20" s="642"/>
      <c r="BL20" s="642"/>
      <c r="BM20" s="642"/>
      <c r="BN20" s="643"/>
      <c r="BO20" s="644">
        <v>0</v>
      </c>
      <c r="BP20" s="644"/>
      <c r="BQ20" s="644"/>
      <c r="BR20" s="644"/>
      <c r="BS20" s="650" t="s">
        <v>128</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87873281</v>
      </c>
      <c r="CS20" s="642"/>
      <c r="CT20" s="642"/>
      <c r="CU20" s="642"/>
      <c r="CV20" s="642"/>
      <c r="CW20" s="642"/>
      <c r="CX20" s="642"/>
      <c r="CY20" s="643"/>
      <c r="CZ20" s="644">
        <v>100</v>
      </c>
      <c r="DA20" s="644"/>
      <c r="DB20" s="644"/>
      <c r="DC20" s="644"/>
      <c r="DD20" s="650">
        <v>16889408</v>
      </c>
      <c r="DE20" s="642"/>
      <c r="DF20" s="642"/>
      <c r="DG20" s="642"/>
      <c r="DH20" s="642"/>
      <c r="DI20" s="642"/>
      <c r="DJ20" s="642"/>
      <c r="DK20" s="642"/>
      <c r="DL20" s="642"/>
      <c r="DM20" s="642"/>
      <c r="DN20" s="642"/>
      <c r="DO20" s="642"/>
      <c r="DP20" s="643"/>
      <c r="DQ20" s="650">
        <v>63482951</v>
      </c>
      <c r="DR20" s="642"/>
      <c r="DS20" s="642"/>
      <c r="DT20" s="642"/>
      <c r="DU20" s="642"/>
      <c r="DV20" s="642"/>
      <c r="DW20" s="642"/>
      <c r="DX20" s="642"/>
      <c r="DY20" s="642"/>
      <c r="DZ20" s="642"/>
      <c r="EA20" s="642"/>
      <c r="EB20" s="642"/>
      <c r="EC20" s="651"/>
    </row>
    <row r="21" spans="2:133" ht="11.25" customHeight="1">
      <c r="B21" s="638" t="s">
        <v>278</v>
      </c>
      <c r="C21" s="639"/>
      <c r="D21" s="639"/>
      <c r="E21" s="639"/>
      <c r="F21" s="639"/>
      <c r="G21" s="639"/>
      <c r="H21" s="639"/>
      <c r="I21" s="639"/>
      <c r="J21" s="639"/>
      <c r="K21" s="639"/>
      <c r="L21" s="639"/>
      <c r="M21" s="639"/>
      <c r="N21" s="639"/>
      <c r="O21" s="639"/>
      <c r="P21" s="639"/>
      <c r="Q21" s="640"/>
      <c r="R21" s="641" t="s">
        <v>243</v>
      </c>
      <c r="S21" s="642"/>
      <c r="T21" s="642"/>
      <c r="U21" s="642"/>
      <c r="V21" s="642"/>
      <c r="W21" s="642"/>
      <c r="X21" s="642"/>
      <c r="Y21" s="643"/>
      <c r="Z21" s="644" t="s">
        <v>173</v>
      </c>
      <c r="AA21" s="644"/>
      <c r="AB21" s="644"/>
      <c r="AC21" s="644"/>
      <c r="AD21" s="645" t="s">
        <v>128</v>
      </c>
      <c r="AE21" s="645"/>
      <c r="AF21" s="645"/>
      <c r="AG21" s="645"/>
      <c r="AH21" s="645"/>
      <c r="AI21" s="645"/>
      <c r="AJ21" s="645"/>
      <c r="AK21" s="645"/>
      <c r="AL21" s="646" t="s">
        <v>243</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1858</v>
      </c>
      <c r="BH21" s="642"/>
      <c r="BI21" s="642"/>
      <c r="BJ21" s="642"/>
      <c r="BK21" s="642"/>
      <c r="BL21" s="642"/>
      <c r="BM21" s="642"/>
      <c r="BN21" s="643"/>
      <c r="BO21" s="644">
        <v>0</v>
      </c>
      <c r="BP21" s="644"/>
      <c r="BQ21" s="644"/>
      <c r="BR21" s="644"/>
      <c r="BS21" s="650" t="s">
        <v>243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280</v>
      </c>
      <c r="C22" s="639"/>
      <c r="D22" s="639"/>
      <c r="E22" s="639"/>
      <c r="F22" s="639"/>
      <c r="G22" s="639"/>
      <c r="H22" s="639"/>
      <c r="I22" s="639"/>
      <c r="J22" s="639"/>
      <c r="K22" s="639"/>
      <c r="L22" s="639"/>
      <c r="M22" s="639"/>
      <c r="N22" s="639"/>
      <c r="O22" s="639"/>
      <c r="P22" s="639"/>
      <c r="Q22" s="640"/>
      <c r="R22" s="641">
        <v>39423620</v>
      </c>
      <c r="S22" s="642"/>
      <c r="T22" s="642"/>
      <c r="U22" s="642"/>
      <c r="V22" s="642"/>
      <c r="W22" s="642"/>
      <c r="X22" s="642"/>
      <c r="Y22" s="643"/>
      <c r="Z22" s="644">
        <v>43.2</v>
      </c>
      <c r="AA22" s="644"/>
      <c r="AB22" s="644"/>
      <c r="AC22" s="644"/>
      <c r="AD22" s="645">
        <v>39423620</v>
      </c>
      <c r="AE22" s="645"/>
      <c r="AF22" s="645"/>
      <c r="AG22" s="645"/>
      <c r="AH22" s="645"/>
      <c r="AI22" s="645"/>
      <c r="AJ22" s="645"/>
      <c r="AK22" s="645"/>
      <c r="AL22" s="646">
        <v>62.6</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173</v>
      </c>
      <c r="BP22" s="644"/>
      <c r="BQ22" s="644"/>
      <c r="BR22" s="644"/>
      <c r="BS22" s="650" t="s">
        <v>243</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283</v>
      </c>
      <c r="C23" s="639"/>
      <c r="D23" s="639"/>
      <c r="E23" s="639"/>
      <c r="F23" s="639"/>
      <c r="G23" s="639"/>
      <c r="H23" s="639"/>
      <c r="I23" s="639"/>
      <c r="J23" s="639"/>
      <c r="K23" s="639"/>
      <c r="L23" s="639"/>
      <c r="M23" s="639"/>
      <c r="N23" s="639"/>
      <c r="O23" s="639"/>
      <c r="P23" s="639"/>
      <c r="Q23" s="640"/>
      <c r="R23" s="641">
        <v>23995</v>
      </c>
      <c r="S23" s="642"/>
      <c r="T23" s="642"/>
      <c r="U23" s="642"/>
      <c r="V23" s="642"/>
      <c r="W23" s="642"/>
      <c r="X23" s="642"/>
      <c r="Y23" s="643"/>
      <c r="Z23" s="644">
        <v>0</v>
      </c>
      <c r="AA23" s="644"/>
      <c r="AB23" s="644"/>
      <c r="AC23" s="644"/>
      <c r="AD23" s="645">
        <v>23995</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243</v>
      </c>
      <c r="BP23" s="644"/>
      <c r="BQ23" s="644"/>
      <c r="BR23" s="644"/>
      <c r="BS23" s="650" t="s">
        <v>128</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c r="B24" s="638" t="s">
        <v>290</v>
      </c>
      <c r="C24" s="639"/>
      <c r="D24" s="639"/>
      <c r="E24" s="639"/>
      <c r="F24" s="639"/>
      <c r="G24" s="639"/>
      <c r="H24" s="639"/>
      <c r="I24" s="639"/>
      <c r="J24" s="639"/>
      <c r="K24" s="639"/>
      <c r="L24" s="639"/>
      <c r="M24" s="639"/>
      <c r="N24" s="639"/>
      <c r="O24" s="639"/>
      <c r="P24" s="639"/>
      <c r="Q24" s="640"/>
      <c r="R24" s="641">
        <v>918057</v>
      </c>
      <c r="S24" s="642"/>
      <c r="T24" s="642"/>
      <c r="U24" s="642"/>
      <c r="V24" s="642"/>
      <c r="W24" s="642"/>
      <c r="X24" s="642"/>
      <c r="Y24" s="643"/>
      <c r="Z24" s="644">
        <v>1</v>
      </c>
      <c r="AA24" s="644"/>
      <c r="AB24" s="644"/>
      <c r="AC24" s="644"/>
      <c r="AD24" s="645" t="s">
        <v>128</v>
      </c>
      <c r="AE24" s="645"/>
      <c r="AF24" s="645"/>
      <c r="AG24" s="645"/>
      <c r="AH24" s="645"/>
      <c r="AI24" s="645"/>
      <c r="AJ24" s="645"/>
      <c r="AK24" s="645"/>
      <c r="AL24" s="646" t="s">
        <v>128</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173</v>
      </c>
      <c r="BH24" s="642"/>
      <c r="BI24" s="642"/>
      <c r="BJ24" s="642"/>
      <c r="BK24" s="642"/>
      <c r="BL24" s="642"/>
      <c r="BM24" s="642"/>
      <c r="BN24" s="643"/>
      <c r="BO24" s="644" t="s">
        <v>228</v>
      </c>
      <c r="BP24" s="644"/>
      <c r="BQ24" s="644"/>
      <c r="BR24" s="644"/>
      <c r="BS24" s="650" t="s">
        <v>128</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31643426</v>
      </c>
      <c r="CS24" s="631"/>
      <c r="CT24" s="631"/>
      <c r="CU24" s="631"/>
      <c r="CV24" s="631"/>
      <c r="CW24" s="631"/>
      <c r="CX24" s="631"/>
      <c r="CY24" s="632"/>
      <c r="CZ24" s="635">
        <v>36</v>
      </c>
      <c r="DA24" s="636"/>
      <c r="DB24" s="636"/>
      <c r="DC24" s="655"/>
      <c r="DD24" s="674">
        <v>22439946</v>
      </c>
      <c r="DE24" s="631"/>
      <c r="DF24" s="631"/>
      <c r="DG24" s="631"/>
      <c r="DH24" s="631"/>
      <c r="DI24" s="631"/>
      <c r="DJ24" s="631"/>
      <c r="DK24" s="632"/>
      <c r="DL24" s="674">
        <v>22149549</v>
      </c>
      <c r="DM24" s="631"/>
      <c r="DN24" s="631"/>
      <c r="DO24" s="631"/>
      <c r="DP24" s="631"/>
      <c r="DQ24" s="631"/>
      <c r="DR24" s="631"/>
      <c r="DS24" s="631"/>
      <c r="DT24" s="631"/>
      <c r="DU24" s="631"/>
      <c r="DV24" s="632"/>
      <c r="DW24" s="635">
        <v>35.1</v>
      </c>
      <c r="DX24" s="636"/>
      <c r="DY24" s="636"/>
      <c r="DZ24" s="636"/>
      <c r="EA24" s="636"/>
      <c r="EB24" s="636"/>
      <c r="EC24" s="637"/>
    </row>
    <row r="25" spans="2:133" ht="11.25" customHeight="1">
      <c r="B25" s="638" t="s">
        <v>293</v>
      </c>
      <c r="C25" s="639"/>
      <c r="D25" s="639"/>
      <c r="E25" s="639"/>
      <c r="F25" s="639"/>
      <c r="G25" s="639"/>
      <c r="H25" s="639"/>
      <c r="I25" s="639"/>
      <c r="J25" s="639"/>
      <c r="K25" s="639"/>
      <c r="L25" s="639"/>
      <c r="M25" s="639"/>
      <c r="N25" s="639"/>
      <c r="O25" s="639"/>
      <c r="P25" s="639"/>
      <c r="Q25" s="640"/>
      <c r="R25" s="641">
        <v>6004886</v>
      </c>
      <c r="S25" s="642"/>
      <c r="T25" s="642"/>
      <c r="U25" s="642"/>
      <c r="V25" s="642"/>
      <c r="W25" s="642"/>
      <c r="X25" s="642"/>
      <c r="Y25" s="643"/>
      <c r="Z25" s="644">
        <v>6.6</v>
      </c>
      <c r="AA25" s="644"/>
      <c r="AB25" s="644"/>
      <c r="AC25" s="644"/>
      <c r="AD25" s="645">
        <v>3393258</v>
      </c>
      <c r="AE25" s="645"/>
      <c r="AF25" s="645"/>
      <c r="AG25" s="645"/>
      <c r="AH25" s="645"/>
      <c r="AI25" s="645"/>
      <c r="AJ25" s="645"/>
      <c r="AK25" s="645"/>
      <c r="AL25" s="646">
        <v>5.4</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243</v>
      </c>
      <c r="BH25" s="642"/>
      <c r="BI25" s="642"/>
      <c r="BJ25" s="642"/>
      <c r="BK25" s="642"/>
      <c r="BL25" s="642"/>
      <c r="BM25" s="642"/>
      <c r="BN25" s="643"/>
      <c r="BO25" s="644" t="s">
        <v>243</v>
      </c>
      <c r="BP25" s="644"/>
      <c r="BQ25" s="644"/>
      <c r="BR25" s="644"/>
      <c r="BS25" s="650" t="s">
        <v>128</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15201303</v>
      </c>
      <c r="CS25" s="677"/>
      <c r="CT25" s="677"/>
      <c r="CU25" s="677"/>
      <c r="CV25" s="677"/>
      <c r="CW25" s="677"/>
      <c r="CX25" s="677"/>
      <c r="CY25" s="678"/>
      <c r="CZ25" s="646">
        <v>17.3</v>
      </c>
      <c r="DA25" s="675"/>
      <c r="DB25" s="675"/>
      <c r="DC25" s="679"/>
      <c r="DD25" s="650">
        <v>13661486</v>
      </c>
      <c r="DE25" s="677"/>
      <c r="DF25" s="677"/>
      <c r="DG25" s="677"/>
      <c r="DH25" s="677"/>
      <c r="DI25" s="677"/>
      <c r="DJ25" s="677"/>
      <c r="DK25" s="678"/>
      <c r="DL25" s="650">
        <v>13371229</v>
      </c>
      <c r="DM25" s="677"/>
      <c r="DN25" s="677"/>
      <c r="DO25" s="677"/>
      <c r="DP25" s="677"/>
      <c r="DQ25" s="677"/>
      <c r="DR25" s="677"/>
      <c r="DS25" s="677"/>
      <c r="DT25" s="677"/>
      <c r="DU25" s="677"/>
      <c r="DV25" s="678"/>
      <c r="DW25" s="646">
        <v>21.2</v>
      </c>
      <c r="DX25" s="675"/>
      <c r="DY25" s="675"/>
      <c r="DZ25" s="675"/>
      <c r="EA25" s="675"/>
      <c r="EB25" s="675"/>
      <c r="EC25" s="676"/>
    </row>
    <row r="26" spans="2:133" ht="11.25" customHeight="1">
      <c r="B26" s="638" t="s">
        <v>296</v>
      </c>
      <c r="C26" s="639"/>
      <c r="D26" s="639"/>
      <c r="E26" s="639"/>
      <c r="F26" s="639"/>
      <c r="G26" s="639"/>
      <c r="H26" s="639"/>
      <c r="I26" s="639"/>
      <c r="J26" s="639"/>
      <c r="K26" s="639"/>
      <c r="L26" s="639"/>
      <c r="M26" s="639"/>
      <c r="N26" s="639"/>
      <c r="O26" s="639"/>
      <c r="P26" s="639"/>
      <c r="Q26" s="640"/>
      <c r="R26" s="641">
        <v>849882</v>
      </c>
      <c r="S26" s="642"/>
      <c r="T26" s="642"/>
      <c r="U26" s="642"/>
      <c r="V26" s="642"/>
      <c r="W26" s="642"/>
      <c r="X26" s="642"/>
      <c r="Y26" s="643"/>
      <c r="Z26" s="644">
        <v>0.9</v>
      </c>
      <c r="AA26" s="644"/>
      <c r="AB26" s="644"/>
      <c r="AC26" s="644"/>
      <c r="AD26" s="645" t="s">
        <v>173</v>
      </c>
      <c r="AE26" s="645"/>
      <c r="AF26" s="645"/>
      <c r="AG26" s="645"/>
      <c r="AH26" s="645"/>
      <c r="AI26" s="645"/>
      <c r="AJ26" s="645"/>
      <c r="AK26" s="645"/>
      <c r="AL26" s="646" t="s">
        <v>128</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243</v>
      </c>
      <c r="BP26" s="644"/>
      <c r="BQ26" s="644"/>
      <c r="BR26" s="644"/>
      <c r="BS26" s="650" t="s">
        <v>243</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9818243</v>
      </c>
      <c r="CS26" s="642"/>
      <c r="CT26" s="642"/>
      <c r="CU26" s="642"/>
      <c r="CV26" s="642"/>
      <c r="CW26" s="642"/>
      <c r="CX26" s="642"/>
      <c r="CY26" s="643"/>
      <c r="CZ26" s="646">
        <v>11.2</v>
      </c>
      <c r="DA26" s="675"/>
      <c r="DB26" s="675"/>
      <c r="DC26" s="679"/>
      <c r="DD26" s="650">
        <v>8360707</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5"/>
      <c r="DY26" s="675"/>
      <c r="DZ26" s="675"/>
      <c r="EA26" s="675"/>
      <c r="EB26" s="675"/>
      <c r="EC26" s="676"/>
    </row>
    <row r="27" spans="2:133" ht="11.25" customHeight="1">
      <c r="B27" s="638" t="s">
        <v>299</v>
      </c>
      <c r="C27" s="639"/>
      <c r="D27" s="639"/>
      <c r="E27" s="639"/>
      <c r="F27" s="639"/>
      <c r="G27" s="639"/>
      <c r="H27" s="639"/>
      <c r="I27" s="639"/>
      <c r="J27" s="639"/>
      <c r="K27" s="639"/>
      <c r="L27" s="639"/>
      <c r="M27" s="639"/>
      <c r="N27" s="639"/>
      <c r="O27" s="639"/>
      <c r="P27" s="639"/>
      <c r="Q27" s="640"/>
      <c r="R27" s="641">
        <v>7851598</v>
      </c>
      <c r="S27" s="642"/>
      <c r="T27" s="642"/>
      <c r="U27" s="642"/>
      <c r="V27" s="642"/>
      <c r="W27" s="642"/>
      <c r="X27" s="642"/>
      <c r="Y27" s="643"/>
      <c r="Z27" s="644">
        <v>8.6</v>
      </c>
      <c r="AA27" s="644"/>
      <c r="AB27" s="644"/>
      <c r="AC27" s="644"/>
      <c r="AD27" s="645" t="s">
        <v>128</v>
      </c>
      <c r="AE27" s="645"/>
      <c r="AF27" s="645"/>
      <c r="AG27" s="645"/>
      <c r="AH27" s="645"/>
      <c r="AI27" s="645"/>
      <c r="AJ27" s="645"/>
      <c r="AK27" s="645"/>
      <c r="AL27" s="646" t="s">
        <v>243</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29511731</v>
      </c>
      <c r="BH27" s="642"/>
      <c r="BI27" s="642"/>
      <c r="BJ27" s="642"/>
      <c r="BK27" s="642"/>
      <c r="BL27" s="642"/>
      <c r="BM27" s="642"/>
      <c r="BN27" s="643"/>
      <c r="BO27" s="644">
        <v>100</v>
      </c>
      <c r="BP27" s="644"/>
      <c r="BQ27" s="644"/>
      <c r="BR27" s="644"/>
      <c r="BS27" s="650" t="s">
        <v>173</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15799461</v>
      </c>
      <c r="CS27" s="677"/>
      <c r="CT27" s="677"/>
      <c r="CU27" s="677"/>
      <c r="CV27" s="677"/>
      <c r="CW27" s="677"/>
      <c r="CX27" s="677"/>
      <c r="CY27" s="678"/>
      <c r="CZ27" s="646">
        <v>18</v>
      </c>
      <c r="DA27" s="675"/>
      <c r="DB27" s="675"/>
      <c r="DC27" s="679"/>
      <c r="DD27" s="650">
        <v>8135798</v>
      </c>
      <c r="DE27" s="677"/>
      <c r="DF27" s="677"/>
      <c r="DG27" s="677"/>
      <c r="DH27" s="677"/>
      <c r="DI27" s="677"/>
      <c r="DJ27" s="677"/>
      <c r="DK27" s="678"/>
      <c r="DL27" s="650">
        <v>8135658</v>
      </c>
      <c r="DM27" s="677"/>
      <c r="DN27" s="677"/>
      <c r="DO27" s="677"/>
      <c r="DP27" s="677"/>
      <c r="DQ27" s="677"/>
      <c r="DR27" s="677"/>
      <c r="DS27" s="677"/>
      <c r="DT27" s="677"/>
      <c r="DU27" s="677"/>
      <c r="DV27" s="678"/>
      <c r="DW27" s="646">
        <v>12.9</v>
      </c>
      <c r="DX27" s="675"/>
      <c r="DY27" s="675"/>
      <c r="DZ27" s="675"/>
      <c r="EA27" s="675"/>
      <c r="EB27" s="675"/>
      <c r="EC27" s="676"/>
    </row>
    <row r="28" spans="2:133" ht="11.25" customHeight="1">
      <c r="B28" s="683" t="s">
        <v>302</v>
      </c>
      <c r="C28" s="684"/>
      <c r="D28" s="684"/>
      <c r="E28" s="684"/>
      <c r="F28" s="684"/>
      <c r="G28" s="684"/>
      <c r="H28" s="684"/>
      <c r="I28" s="684"/>
      <c r="J28" s="684"/>
      <c r="K28" s="684"/>
      <c r="L28" s="684"/>
      <c r="M28" s="684"/>
      <c r="N28" s="684"/>
      <c r="O28" s="684"/>
      <c r="P28" s="684"/>
      <c r="Q28" s="685"/>
      <c r="R28" s="641">
        <v>20143155</v>
      </c>
      <c r="S28" s="642"/>
      <c r="T28" s="642"/>
      <c r="U28" s="642"/>
      <c r="V28" s="642"/>
      <c r="W28" s="642"/>
      <c r="X28" s="642"/>
      <c r="Y28" s="643"/>
      <c r="Z28" s="644">
        <v>22.1</v>
      </c>
      <c r="AA28" s="644"/>
      <c r="AB28" s="644"/>
      <c r="AC28" s="644"/>
      <c r="AD28" s="645">
        <v>19114076</v>
      </c>
      <c r="AE28" s="645"/>
      <c r="AF28" s="645"/>
      <c r="AG28" s="645"/>
      <c r="AH28" s="645"/>
      <c r="AI28" s="645"/>
      <c r="AJ28" s="645"/>
      <c r="AK28" s="645"/>
      <c r="AL28" s="646">
        <v>30.3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642662</v>
      </c>
      <c r="CS28" s="642"/>
      <c r="CT28" s="642"/>
      <c r="CU28" s="642"/>
      <c r="CV28" s="642"/>
      <c r="CW28" s="642"/>
      <c r="CX28" s="642"/>
      <c r="CY28" s="643"/>
      <c r="CZ28" s="646">
        <v>0.7</v>
      </c>
      <c r="DA28" s="675"/>
      <c r="DB28" s="675"/>
      <c r="DC28" s="679"/>
      <c r="DD28" s="650">
        <v>642662</v>
      </c>
      <c r="DE28" s="642"/>
      <c r="DF28" s="642"/>
      <c r="DG28" s="642"/>
      <c r="DH28" s="642"/>
      <c r="DI28" s="642"/>
      <c r="DJ28" s="642"/>
      <c r="DK28" s="643"/>
      <c r="DL28" s="650">
        <v>642662</v>
      </c>
      <c r="DM28" s="642"/>
      <c r="DN28" s="642"/>
      <c r="DO28" s="642"/>
      <c r="DP28" s="642"/>
      <c r="DQ28" s="642"/>
      <c r="DR28" s="642"/>
      <c r="DS28" s="642"/>
      <c r="DT28" s="642"/>
      <c r="DU28" s="642"/>
      <c r="DV28" s="643"/>
      <c r="DW28" s="646">
        <v>1</v>
      </c>
      <c r="DX28" s="675"/>
      <c r="DY28" s="675"/>
      <c r="DZ28" s="675"/>
      <c r="EA28" s="675"/>
      <c r="EB28" s="675"/>
      <c r="EC28" s="676"/>
    </row>
    <row r="29" spans="2:133" ht="11.25" customHeight="1">
      <c r="B29" s="638" t="s">
        <v>304</v>
      </c>
      <c r="C29" s="639"/>
      <c r="D29" s="639"/>
      <c r="E29" s="639"/>
      <c r="F29" s="639"/>
      <c r="G29" s="639"/>
      <c r="H29" s="639"/>
      <c r="I29" s="639"/>
      <c r="J29" s="639"/>
      <c r="K29" s="639"/>
      <c r="L29" s="639"/>
      <c r="M29" s="639"/>
      <c r="N29" s="639"/>
      <c r="O29" s="639"/>
      <c r="P29" s="639"/>
      <c r="Q29" s="640"/>
      <c r="R29" s="641">
        <v>5245720</v>
      </c>
      <c r="S29" s="642"/>
      <c r="T29" s="642"/>
      <c r="U29" s="642"/>
      <c r="V29" s="642"/>
      <c r="W29" s="642"/>
      <c r="X29" s="642"/>
      <c r="Y29" s="643"/>
      <c r="Z29" s="644">
        <v>5.8</v>
      </c>
      <c r="AA29" s="644"/>
      <c r="AB29" s="644"/>
      <c r="AC29" s="644"/>
      <c r="AD29" s="645" t="s">
        <v>228</v>
      </c>
      <c r="AE29" s="645"/>
      <c r="AF29" s="645"/>
      <c r="AG29" s="645"/>
      <c r="AH29" s="645"/>
      <c r="AI29" s="645"/>
      <c r="AJ29" s="645"/>
      <c r="AK29" s="645"/>
      <c r="AL29" s="646" t="s">
        <v>228</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642662</v>
      </c>
      <c r="CS29" s="677"/>
      <c r="CT29" s="677"/>
      <c r="CU29" s="677"/>
      <c r="CV29" s="677"/>
      <c r="CW29" s="677"/>
      <c r="CX29" s="677"/>
      <c r="CY29" s="678"/>
      <c r="CZ29" s="646">
        <v>0.7</v>
      </c>
      <c r="DA29" s="675"/>
      <c r="DB29" s="675"/>
      <c r="DC29" s="679"/>
      <c r="DD29" s="650">
        <v>642662</v>
      </c>
      <c r="DE29" s="677"/>
      <c r="DF29" s="677"/>
      <c r="DG29" s="677"/>
      <c r="DH29" s="677"/>
      <c r="DI29" s="677"/>
      <c r="DJ29" s="677"/>
      <c r="DK29" s="678"/>
      <c r="DL29" s="650">
        <v>642662</v>
      </c>
      <c r="DM29" s="677"/>
      <c r="DN29" s="677"/>
      <c r="DO29" s="677"/>
      <c r="DP29" s="677"/>
      <c r="DQ29" s="677"/>
      <c r="DR29" s="677"/>
      <c r="DS29" s="677"/>
      <c r="DT29" s="677"/>
      <c r="DU29" s="677"/>
      <c r="DV29" s="678"/>
      <c r="DW29" s="646">
        <v>1</v>
      </c>
      <c r="DX29" s="675"/>
      <c r="DY29" s="675"/>
      <c r="DZ29" s="675"/>
      <c r="EA29" s="675"/>
      <c r="EB29" s="675"/>
      <c r="EC29" s="676"/>
    </row>
    <row r="30" spans="2:133" ht="11.25" customHeight="1">
      <c r="B30" s="638" t="s">
        <v>309</v>
      </c>
      <c r="C30" s="639"/>
      <c r="D30" s="639"/>
      <c r="E30" s="639"/>
      <c r="F30" s="639"/>
      <c r="G30" s="639"/>
      <c r="H30" s="639"/>
      <c r="I30" s="639"/>
      <c r="J30" s="639"/>
      <c r="K30" s="639"/>
      <c r="L30" s="639"/>
      <c r="M30" s="639"/>
      <c r="N30" s="639"/>
      <c r="O30" s="639"/>
      <c r="P30" s="639"/>
      <c r="Q30" s="640"/>
      <c r="R30" s="641">
        <v>1121255</v>
      </c>
      <c r="S30" s="642"/>
      <c r="T30" s="642"/>
      <c r="U30" s="642"/>
      <c r="V30" s="642"/>
      <c r="W30" s="642"/>
      <c r="X30" s="642"/>
      <c r="Y30" s="643"/>
      <c r="Z30" s="644">
        <v>1.2</v>
      </c>
      <c r="AA30" s="644"/>
      <c r="AB30" s="644"/>
      <c r="AC30" s="644"/>
      <c r="AD30" s="645">
        <v>1072167</v>
      </c>
      <c r="AE30" s="645"/>
      <c r="AF30" s="645"/>
      <c r="AG30" s="645"/>
      <c r="AH30" s="645"/>
      <c r="AI30" s="645"/>
      <c r="AJ30" s="645"/>
      <c r="AK30" s="645"/>
      <c r="AL30" s="646">
        <v>1.7</v>
      </c>
      <c r="AM30" s="647"/>
      <c r="AN30" s="647"/>
      <c r="AO30" s="648"/>
      <c r="AP30" s="689" t="s">
        <v>310</v>
      </c>
      <c r="AQ30" s="690"/>
      <c r="AR30" s="690"/>
      <c r="AS30" s="690"/>
      <c r="AT30" s="695" t="s">
        <v>311</v>
      </c>
      <c r="AU30" s="230"/>
      <c r="AV30" s="230"/>
      <c r="AW30" s="230"/>
      <c r="AX30" s="627" t="s">
        <v>186</v>
      </c>
      <c r="AY30" s="628"/>
      <c r="AZ30" s="628"/>
      <c r="BA30" s="628"/>
      <c r="BB30" s="628"/>
      <c r="BC30" s="628"/>
      <c r="BD30" s="628"/>
      <c r="BE30" s="628"/>
      <c r="BF30" s="629"/>
      <c r="BG30" s="701">
        <v>98.8</v>
      </c>
      <c r="BH30" s="702"/>
      <c r="BI30" s="702"/>
      <c r="BJ30" s="702"/>
      <c r="BK30" s="702"/>
      <c r="BL30" s="702"/>
      <c r="BM30" s="636">
        <v>96.4</v>
      </c>
      <c r="BN30" s="702"/>
      <c r="BO30" s="702"/>
      <c r="BP30" s="702"/>
      <c r="BQ30" s="703"/>
      <c r="BR30" s="701">
        <v>98.8</v>
      </c>
      <c r="BS30" s="702"/>
      <c r="BT30" s="702"/>
      <c r="BU30" s="702"/>
      <c r="BV30" s="702"/>
      <c r="BW30" s="702"/>
      <c r="BX30" s="636">
        <v>95.7</v>
      </c>
      <c r="BY30" s="702"/>
      <c r="BZ30" s="702"/>
      <c r="CA30" s="702"/>
      <c r="CB30" s="703"/>
      <c r="CD30" s="706"/>
      <c r="CE30" s="707"/>
      <c r="CF30" s="656" t="s">
        <v>312</v>
      </c>
      <c r="CG30" s="657"/>
      <c r="CH30" s="657"/>
      <c r="CI30" s="657"/>
      <c r="CJ30" s="657"/>
      <c r="CK30" s="657"/>
      <c r="CL30" s="657"/>
      <c r="CM30" s="657"/>
      <c r="CN30" s="657"/>
      <c r="CO30" s="657"/>
      <c r="CP30" s="657"/>
      <c r="CQ30" s="658"/>
      <c r="CR30" s="641">
        <v>529194</v>
      </c>
      <c r="CS30" s="642"/>
      <c r="CT30" s="642"/>
      <c r="CU30" s="642"/>
      <c r="CV30" s="642"/>
      <c r="CW30" s="642"/>
      <c r="CX30" s="642"/>
      <c r="CY30" s="643"/>
      <c r="CZ30" s="646">
        <v>0.6</v>
      </c>
      <c r="DA30" s="675"/>
      <c r="DB30" s="675"/>
      <c r="DC30" s="679"/>
      <c r="DD30" s="650">
        <v>529194</v>
      </c>
      <c r="DE30" s="642"/>
      <c r="DF30" s="642"/>
      <c r="DG30" s="642"/>
      <c r="DH30" s="642"/>
      <c r="DI30" s="642"/>
      <c r="DJ30" s="642"/>
      <c r="DK30" s="643"/>
      <c r="DL30" s="650">
        <v>529194</v>
      </c>
      <c r="DM30" s="642"/>
      <c r="DN30" s="642"/>
      <c r="DO30" s="642"/>
      <c r="DP30" s="642"/>
      <c r="DQ30" s="642"/>
      <c r="DR30" s="642"/>
      <c r="DS30" s="642"/>
      <c r="DT30" s="642"/>
      <c r="DU30" s="642"/>
      <c r="DV30" s="643"/>
      <c r="DW30" s="646">
        <v>0.8</v>
      </c>
      <c r="DX30" s="675"/>
      <c r="DY30" s="675"/>
      <c r="DZ30" s="675"/>
      <c r="EA30" s="675"/>
      <c r="EB30" s="675"/>
      <c r="EC30" s="676"/>
    </row>
    <row r="31" spans="2:133" ht="11.25" customHeight="1">
      <c r="B31" s="638" t="s">
        <v>313</v>
      </c>
      <c r="C31" s="639"/>
      <c r="D31" s="639"/>
      <c r="E31" s="639"/>
      <c r="F31" s="639"/>
      <c r="G31" s="639"/>
      <c r="H31" s="639"/>
      <c r="I31" s="639"/>
      <c r="J31" s="639"/>
      <c r="K31" s="639"/>
      <c r="L31" s="639"/>
      <c r="M31" s="639"/>
      <c r="N31" s="639"/>
      <c r="O31" s="639"/>
      <c r="P31" s="639"/>
      <c r="Q31" s="640"/>
      <c r="R31" s="641">
        <v>98798</v>
      </c>
      <c r="S31" s="642"/>
      <c r="T31" s="642"/>
      <c r="U31" s="642"/>
      <c r="V31" s="642"/>
      <c r="W31" s="642"/>
      <c r="X31" s="642"/>
      <c r="Y31" s="643"/>
      <c r="Z31" s="644">
        <v>0.1</v>
      </c>
      <c r="AA31" s="644"/>
      <c r="AB31" s="644"/>
      <c r="AC31" s="644"/>
      <c r="AD31" s="645" t="s">
        <v>128</v>
      </c>
      <c r="AE31" s="645"/>
      <c r="AF31" s="645"/>
      <c r="AG31" s="645"/>
      <c r="AH31" s="645"/>
      <c r="AI31" s="645"/>
      <c r="AJ31" s="645"/>
      <c r="AK31" s="645"/>
      <c r="AL31" s="646" t="s">
        <v>173</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98.7</v>
      </c>
      <c r="BH31" s="677"/>
      <c r="BI31" s="677"/>
      <c r="BJ31" s="677"/>
      <c r="BK31" s="677"/>
      <c r="BL31" s="677"/>
      <c r="BM31" s="647">
        <v>96.1</v>
      </c>
      <c r="BN31" s="699"/>
      <c r="BO31" s="699"/>
      <c r="BP31" s="699"/>
      <c r="BQ31" s="700"/>
      <c r="BR31" s="698">
        <v>98.7</v>
      </c>
      <c r="BS31" s="677"/>
      <c r="BT31" s="677"/>
      <c r="BU31" s="677"/>
      <c r="BV31" s="677"/>
      <c r="BW31" s="677"/>
      <c r="BX31" s="647">
        <v>95.3</v>
      </c>
      <c r="BY31" s="699"/>
      <c r="BZ31" s="699"/>
      <c r="CA31" s="699"/>
      <c r="CB31" s="700"/>
      <c r="CD31" s="706"/>
      <c r="CE31" s="707"/>
      <c r="CF31" s="656" t="s">
        <v>316</v>
      </c>
      <c r="CG31" s="657"/>
      <c r="CH31" s="657"/>
      <c r="CI31" s="657"/>
      <c r="CJ31" s="657"/>
      <c r="CK31" s="657"/>
      <c r="CL31" s="657"/>
      <c r="CM31" s="657"/>
      <c r="CN31" s="657"/>
      <c r="CO31" s="657"/>
      <c r="CP31" s="657"/>
      <c r="CQ31" s="658"/>
      <c r="CR31" s="641">
        <v>113468</v>
      </c>
      <c r="CS31" s="677"/>
      <c r="CT31" s="677"/>
      <c r="CU31" s="677"/>
      <c r="CV31" s="677"/>
      <c r="CW31" s="677"/>
      <c r="CX31" s="677"/>
      <c r="CY31" s="678"/>
      <c r="CZ31" s="646">
        <v>0.1</v>
      </c>
      <c r="DA31" s="675"/>
      <c r="DB31" s="675"/>
      <c r="DC31" s="679"/>
      <c r="DD31" s="650">
        <v>113468</v>
      </c>
      <c r="DE31" s="677"/>
      <c r="DF31" s="677"/>
      <c r="DG31" s="677"/>
      <c r="DH31" s="677"/>
      <c r="DI31" s="677"/>
      <c r="DJ31" s="677"/>
      <c r="DK31" s="678"/>
      <c r="DL31" s="650">
        <v>113468</v>
      </c>
      <c r="DM31" s="677"/>
      <c r="DN31" s="677"/>
      <c r="DO31" s="677"/>
      <c r="DP31" s="677"/>
      <c r="DQ31" s="677"/>
      <c r="DR31" s="677"/>
      <c r="DS31" s="677"/>
      <c r="DT31" s="677"/>
      <c r="DU31" s="677"/>
      <c r="DV31" s="678"/>
      <c r="DW31" s="646">
        <v>0.2</v>
      </c>
      <c r="DX31" s="675"/>
      <c r="DY31" s="675"/>
      <c r="DZ31" s="675"/>
      <c r="EA31" s="675"/>
      <c r="EB31" s="675"/>
      <c r="EC31" s="676"/>
    </row>
    <row r="32" spans="2:133" ht="11.25" customHeight="1">
      <c r="B32" s="638" t="s">
        <v>317</v>
      </c>
      <c r="C32" s="639"/>
      <c r="D32" s="639"/>
      <c r="E32" s="639"/>
      <c r="F32" s="639"/>
      <c r="G32" s="639"/>
      <c r="H32" s="639"/>
      <c r="I32" s="639"/>
      <c r="J32" s="639"/>
      <c r="K32" s="639"/>
      <c r="L32" s="639"/>
      <c r="M32" s="639"/>
      <c r="N32" s="639"/>
      <c r="O32" s="639"/>
      <c r="P32" s="639"/>
      <c r="Q32" s="640"/>
      <c r="R32" s="641">
        <v>1219250</v>
      </c>
      <c r="S32" s="642"/>
      <c r="T32" s="642"/>
      <c r="U32" s="642"/>
      <c r="V32" s="642"/>
      <c r="W32" s="642"/>
      <c r="X32" s="642"/>
      <c r="Y32" s="643"/>
      <c r="Z32" s="644">
        <v>1.3</v>
      </c>
      <c r="AA32" s="644"/>
      <c r="AB32" s="644"/>
      <c r="AC32" s="644"/>
      <c r="AD32" s="645" t="s">
        <v>128</v>
      </c>
      <c r="AE32" s="645"/>
      <c r="AF32" s="645"/>
      <c r="AG32" s="645"/>
      <c r="AH32" s="645"/>
      <c r="AI32" s="645"/>
      <c r="AJ32" s="645"/>
      <c r="AK32" s="645"/>
      <c r="AL32" s="646" t="s">
        <v>243</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t="s">
        <v>243</v>
      </c>
      <c r="BH32" s="711"/>
      <c r="BI32" s="711"/>
      <c r="BJ32" s="711"/>
      <c r="BK32" s="711"/>
      <c r="BL32" s="711"/>
      <c r="BM32" s="712" t="s">
        <v>228</v>
      </c>
      <c r="BN32" s="711"/>
      <c r="BO32" s="711"/>
      <c r="BP32" s="711"/>
      <c r="BQ32" s="713"/>
      <c r="BR32" s="710" t="s">
        <v>228</v>
      </c>
      <c r="BS32" s="711"/>
      <c r="BT32" s="711"/>
      <c r="BU32" s="711"/>
      <c r="BV32" s="711"/>
      <c r="BW32" s="711"/>
      <c r="BX32" s="712" t="s">
        <v>128</v>
      </c>
      <c r="BY32" s="711"/>
      <c r="BZ32" s="711"/>
      <c r="CA32" s="711"/>
      <c r="CB32" s="713"/>
      <c r="CD32" s="708"/>
      <c r="CE32" s="709"/>
      <c r="CF32" s="656" t="s">
        <v>319</v>
      </c>
      <c r="CG32" s="657"/>
      <c r="CH32" s="657"/>
      <c r="CI32" s="657"/>
      <c r="CJ32" s="657"/>
      <c r="CK32" s="657"/>
      <c r="CL32" s="657"/>
      <c r="CM32" s="657"/>
      <c r="CN32" s="657"/>
      <c r="CO32" s="657"/>
      <c r="CP32" s="657"/>
      <c r="CQ32" s="658"/>
      <c r="CR32" s="641" t="s">
        <v>243</v>
      </c>
      <c r="CS32" s="642"/>
      <c r="CT32" s="642"/>
      <c r="CU32" s="642"/>
      <c r="CV32" s="642"/>
      <c r="CW32" s="642"/>
      <c r="CX32" s="642"/>
      <c r="CY32" s="643"/>
      <c r="CZ32" s="646" t="s">
        <v>128</v>
      </c>
      <c r="DA32" s="675"/>
      <c r="DB32" s="675"/>
      <c r="DC32" s="679"/>
      <c r="DD32" s="650" t="s">
        <v>128</v>
      </c>
      <c r="DE32" s="642"/>
      <c r="DF32" s="642"/>
      <c r="DG32" s="642"/>
      <c r="DH32" s="642"/>
      <c r="DI32" s="642"/>
      <c r="DJ32" s="642"/>
      <c r="DK32" s="643"/>
      <c r="DL32" s="650" t="s">
        <v>243</v>
      </c>
      <c r="DM32" s="642"/>
      <c r="DN32" s="642"/>
      <c r="DO32" s="642"/>
      <c r="DP32" s="642"/>
      <c r="DQ32" s="642"/>
      <c r="DR32" s="642"/>
      <c r="DS32" s="642"/>
      <c r="DT32" s="642"/>
      <c r="DU32" s="642"/>
      <c r="DV32" s="643"/>
      <c r="DW32" s="646" t="s">
        <v>128</v>
      </c>
      <c r="DX32" s="675"/>
      <c r="DY32" s="675"/>
      <c r="DZ32" s="675"/>
      <c r="EA32" s="675"/>
      <c r="EB32" s="675"/>
      <c r="EC32" s="676"/>
    </row>
    <row r="33" spans="2:133" ht="11.25" customHeight="1">
      <c r="B33" s="638" t="s">
        <v>320</v>
      </c>
      <c r="C33" s="639"/>
      <c r="D33" s="639"/>
      <c r="E33" s="639"/>
      <c r="F33" s="639"/>
      <c r="G33" s="639"/>
      <c r="H33" s="639"/>
      <c r="I33" s="639"/>
      <c r="J33" s="639"/>
      <c r="K33" s="639"/>
      <c r="L33" s="639"/>
      <c r="M33" s="639"/>
      <c r="N33" s="639"/>
      <c r="O33" s="639"/>
      <c r="P33" s="639"/>
      <c r="Q33" s="640"/>
      <c r="R33" s="641">
        <v>1960925</v>
      </c>
      <c r="S33" s="642"/>
      <c r="T33" s="642"/>
      <c r="U33" s="642"/>
      <c r="V33" s="642"/>
      <c r="W33" s="642"/>
      <c r="X33" s="642"/>
      <c r="Y33" s="643"/>
      <c r="Z33" s="644">
        <v>2.1</v>
      </c>
      <c r="AA33" s="644"/>
      <c r="AB33" s="644"/>
      <c r="AC33" s="644"/>
      <c r="AD33" s="645" t="s">
        <v>228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39340447</v>
      </c>
      <c r="CS33" s="677"/>
      <c r="CT33" s="677"/>
      <c r="CU33" s="677"/>
      <c r="CV33" s="677"/>
      <c r="CW33" s="677"/>
      <c r="CX33" s="677"/>
      <c r="CY33" s="678"/>
      <c r="CZ33" s="646">
        <v>44.8</v>
      </c>
      <c r="DA33" s="675"/>
      <c r="DB33" s="675"/>
      <c r="DC33" s="679"/>
      <c r="DD33" s="650">
        <v>29902754</v>
      </c>
      <c r="DE33" s="677"/>
      <c r="DF33" s="677"/>
      <c r="DG33" s="677"/>
      <c r="DH33" s="677"/>
      <c r="DI33" s="677"/>
      <c r="DJ33" s="677"/>
      <c r="DK33" s="678"/>
      <c r="DL33" s="650">
        <v>21135223</v>
      </c>
      <c r="DM33" s="677"/>
      <c r="DN33" s="677"/>
      <c r="DO33" s="677"/>
      <c r="DP33" s="677"/>
      <c r="DQ33" s="677"/>
      <c r="DR33" s="677"/>
      <c r="DS33" s="677"/>
      <c r="DT33" s="677"/>
      <c r="DU33" s="677"/>
      <c r="DV33" s="678"/>
      <c r="DW33" s="646">
        <v>33.5</v>
      </c>
      <c r="DX33" s="675"/>
      <c r="DY33" s="675"/>
      <c r="DZ33" s="675"/>
      <c r="EA33" s="675"/>
      <c r="EB33" s="675"/>
      <c r="EC33" s="676"/>
    </row>
    <row r="34" spans="2:133" ht="11.25" customHeight="1">
      <c r="B34" s="638" t="s">
        <v>322</v>
      </c>
      <c r="C34" s="639"/>
      <c r="D34" s="639"/>
      <c r="E34" s="639"/>
      <c r="F34" s="639"/>
      <c r="G34" s="639"/>
      <c r="H34" s="639"/>
      <c r="I34" s="639"/>
      <c r="J34" s="639"/>
      <c r="K34" s="639"/>
      <c r="L34" s="639"/>
      <c r="M34" s="639"/>
      <c r="N34" s="639"/>
      <c r="O34" s="639"/>
      <c r="P34" s="639"/>
      <c r="Q34" s="640"/>
      <c r="R34" s="641">
        <v>5185091</v>
      </c>
      <c r="S34" s="642"/>
      <c r="T34" s="642"/>
      <c r="U34" s="642"/>
      <c r="V34" s="642"/>
      <c r="W34" s="642"/>
      <c r="X34" s="642"/>
      <c r="Y34" s="643"/>
      <c r="Z34" s="644">
        <v>5.7</v>
      </c>
      <c r="AA34" s="644"/>
      <c r="AB34" s="644"/>
      <c r="AC34" s="644"/>
      <c r="AD34" s="645">
        <v>160</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17570535</v>
      </c>
      <c r="CS34" s="642"/>
      <c r="CT34" s="642"/>
      <c r="CU34" s="642"/>
      <c r="CV34" s="642"/>
      <c r="CW34" s="642"/>
      <c r="CX34" s="642"/>
      <c r="CY34" s="643"/>
      <c r="CZ34" s="646">
        <v>20</v>
      </c>
      <c r="DA34" s="675"/>
      <c r="DB34" s="675"/>
      <c r="DC34" s="679"/>
      <c r="DD34" s="650">
        <v>14867901</v>
      </c>
      <c r="DE34" s="642"/>
      <c r="DF34" s="642"/>
      <c r="DG34" s="642"/>
      <c r="DH34" s="642"/>
      <c r="DI34" s="642"/>
      <c r="DJ34" s="642"/>
      <c r="DK34" s="643"/>
      <c r="DL34" s="650">
        <v>14524294</v>
      </c>
      <c r="DM34" s="642"/>
      <c r="DN34" s="642"/>
      <c r="DO34" s="642"/>
      <c r="DP34" s="642"/>
      <c r="DQ34" s="642"/>
      <c r="DR34" s="642"/>
      <c r="DS34" s="642"/>
      <c r="DT34" s="642"/>
      <c r="DU34" s="642"/>
      <c r="DV34" s="643"/>
      <c r="DW34" s="646">
        <v>23</v>
      </c>
      <c r="DX34" s="675"/>
      <c r="DY34" s="675"/>
      <c r="DZ34" s="675"/>
      <c r="EA34" s="675"/>
      <c r="EB34" s="675"/>
      <c r="EC34" s="676"/>
    </row>
    <row r="35" spans="2:133" ht="11.25" customHeight="1">
      <c r="B35" s="638" t="s">
        <v>326</v>
      </c>
      <c r="C35" s="639"/>
      <c r="D35" s="639"/>
      <c r="E35" s="639"/>
      <c r="F35" s="639"/>
      <c r="G35" s="639"/>
      <c r="H35" s="639"/>
      <c r="I35" s="639"/>
      <c r="J35" s="639"/>
      <c r="K35" s="639"/>
      <c r="L35" s="639"/>
      <c r="M35" s="639"/>
      <c r="N35" s="639"/>
      <c r="O35" s="639"/>
      <c r="P35" s="639"/>
      <c r="Q35" s="640"/>
      <c r="R35" s="641">
        <v>1179000</v>
      </c>
      <c r="S35" s="642"/>
      <c r="T35" s="642"/>
      <c r="U35" s="642"/>
      <c r="V35" s="642"/>
      <c r="W35" s="642"/>
      <c r="X35" s="642"/>
      <c r="Y35" s="643"/>
      <c r="Z35" s="644">
        <v>1.3</v>
      </c>
      <c r="AA35" s="644"/>
      <c r="AB35" s="644"/>
      <c r="AC35" s="644"/>
      <c r="AD35" s="645" t="s">
        <v>173</v>
      </c>
      <c r="AE35" s="645"/>
      <c r="AF35" s="645"/>
      <c r="AG35" s="645"/>
      <c r="AH35" s="645"/>
      <c r="AI35" s="645"/>
      <c r="AJ35" s="645"/>
      <c r="AK35" s="645"/>
      <c r="AL35" s="646" t="s">
        <v>173</v>
      </c>
      <c r="AM35" s="647"/>
      <c r="AN35" s="647"/>
      <c r="AO35" s="648"/>
      <c r="AP35" s="234"/>
      <c r="AQ35" s="714" t="s">
        <v>327</v>
      </c>
      <c r="AR35" s="715"/>
      <c r="AS35" s="715"/>
      <c r="AT35" s="715"/>
      <c r="AU35" s="715"/>
      <c r="AV35" s="715"/>
      <c r="AW35" s="715"/>
      <c r="AX35" s="715"/>
      <c r="AY35" s="716"/>
      <c r="AZ35" s="630">
        <v>4513732</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202442</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759903</v>
      </c>
      <c r="CS35" s="677"/>
      <c r="CT35" s="677"/>
      <c r="CU35" s="677"/>
      <c r="CV35" s="677"/>
      <c r="CW35" s="677"/>
      <c r="CX35" s="677"/>
      <c r="CY35" s="678"/>
      <c r="CZ35" s="646">
        <v>0.9</v>
      </c>
      <c r="DA35" s="675"/>
      <c r="DB35" s="675"/>
      <c r="DC35" s="679"/>
      <c r="DD35" s="650">
        <v>651971</v>
      </c>
      <c r="DE35" s="677"/>
      <c r="DF35" s="677"/>
      <c r="DG35" s="677"/>
      <c r="DH35" s="677"/>
      <c r="DI35" s="677"/>
      <c r="DJ35" s="677"/>
      <c r="DK35" s="678"/>
      <c r="DL35" s="650">
        <v>651971</v>
      </c>
      <c r="DM35" s="677"/>
      <c r="DN35" s="677"/>
      <c r="DO35" s="677"/>
      <c r="DP35" s="677"/>
      <c r="DQ35" s="677"/>
      <c r="DR35" s="677"/>
      <c r="DS35" s="677"/>
      <c r="DT35" s="677"/>
      <c r="DU35" s="677"/>
      <c r="DV35" s="678"/>
      <c r="DW35" s="646">
        <v>1</v>
      </c>
      <c r="DX35" s="675"/>
      <c r="DY35" s="675"/>
      <c r="DZ35" s="675"/>
      <c r="EA35" s="675"/>
      <c r="EB35" s="675"/>
      <c r="EC35" s="676"/>
    </row>
    <row r="36" spans="2:133" ht="11.25" customHeight="1">
      <c r="B36" s="638" t="s">
        <v>330</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243</v>
      </c>
      <c r="AA36" s="644"/>
      <c r="AB36" s="644"/>
      <c r="AC36" s="644"/>
      <c r="AD36" s="645" t="s">
        <v>128</v>
      </c>
      <c r="AE36" s="645"/>
      <c r="AF36" s="645"/>
      <c r="AG36" s="645"/>
      <c r="AH36" s="645"/>
      <c r="AI36" s="645"/>
      <c r="AJ36" s="645"/>
      <c r="AK36" s="645"/>
      <c r="AL36" s="646" t="s">
        <v>173</v>
      </c>
      <c r="AM36" s="647"/>
      <c r="AN36" s="647"/>
      <c r="AO36" s="648"/>
      <c r="AQ36" s="718" t="s">
        <v>331</v>
      </c>
      <c r="AR36" s="719"/>
      <c r="AS36" s="719"/>
      <c r="AT36" s="719"/>
      <c r="AU36" s="719"/>
      <c r="AV36" s="719"/>
      <c r="AW36" s="719"/>
      <c r="AX36" s="719"/>
      <c r="AY36" s="720"/>
      <c r="AZ36" s="641">
        <v>1044117</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202442</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6625860</v>
      </c>
      <c r="CS36" s="642"/>
      <c r="CT36" s="642"/>
      <c r="CU36" s="642"/>
      <c r="CV36" s="642"/>
      <c r="CW36" s="642"/>
      <c r="CX36" s="642"/>
      <c r="CY36" s="643"/>
      <c r="CZ36" s="646">
        <v>7.5</v>
      </c>
      <c r="DA36" s="675"/>
      <c r="DB36" s="675"/>
      <c r="DC36" s="679"/>
      <c r="DD36" s="650">
        <v>4325753</v>
      </c>
      <c r="DE36" s="642"/>
      <c r="DF36" s="642"/>
      <c r="DG36" s="642"/>
      <c r="DH36" s="642"/>
      <c r="DI36" s="642"/>
      <c r="DJ36" s="642"/>
      <c r="DK36" s="643"/>
      <c r="DL36" s="650">
        <v>3468357</v>
      </c>
      <c r="DM36" s="642"/>
      <c r="DN36" s="642"/>
      <c r="DO36" s="642"/>
      <c r="DP36" s="642"/>
      <c r="DQ36" s="642"/>
      <c r="DR36" s="642"/>
      <c r="DS36" s="642"/>
      <c r="DT36" s="642"/>
      <c r="DU36" s="642"/>
      <c r="DV36" s="643"/>
      <c r="DW36" s="646">
        <v>5.5</v>
      </c>
      <c r="DX36" s="675"/>
      <c r="DY36" s="675"/>
      <c r="DZ36" s="675"/>
      <c r="EA36" s="675"/>
      <c r="EB36" s="675"/>
      <c r="EC36" s="676"/>
    </row>
    <row r="37" spans="2:133" ht="11.25" customHeight="1">
      <c r="B37" s="638" t="s">
        <v>334</v>
      </c>
      <c r="C37" s="639"/>
      <c r="D37" s="639"/>
      <c r="E37" s="639"/>
      <c r="F37" s="639"/>
      <c r="G37" s="639"/>
      <c r="H37" s="639"/>
      <c r="I37" s="639"/>
      <c r="J37" s="639"/>
      <c r="K37" s="639"/>
      <c r="L37" s="639"/>
      <c r="M37" s="639"/>
      <c r="N37" s="639"/>
      <c r="O37" s="639"/>
      <c r="P37" s="639"/>
      <c r="Q37" s="640"/>
      <c r="R37" s="641" t="s">
        <v>173</v>
      </c>
      <c r="S37" s="642"/>
      <c r="T37" s="642"/>
      <c r="U37" s="642"/>
      <c r="V37" s="642"/>
      <c r="W37" s="642"/>
      <c r="X37" s="642"/>
      <c r="Y37" s="643"/>
      <c r="Z37" s="644" t="s">
        <v>128</v>
      </c>
      <c r="AA37" s="644"/>
      <c r="AB37" s="644"/>
      <c r="AC37" s="644"/>
      <c r="AD37" s="645" t="s">
        <v>128</v>
      </c>
      <c r="AE37" s="645"/>
      <c r="AF37" s="645"/>
      <c r="AG37" s="645"/>
      <c r="AH37" s="645"/>
      <c r="AI37" s="645"/>
      <c r="AJ37" s="645"/>
      <c r="AK37" s="645"/>
      <c r="AL37" s="646" t="s">
        <v>228</v>
      </c>
      <c r="AM37" s="647"/>
      <c r="AN37" s="647"/>
      <c r="AO37" s="648"/>
      <c r="AQ37" s="718" t="s">
        <v>335</v>
      </c>
      <c r="AR37" s="719"/>
      <c r="AS37" s="719"/>
      <c r="AT37" s="719"/>
      <c r="AU37" s="719"/>
      <c r="AV37" s="719"/>
      <c r="AW37" s="719"/>
      <c r="AX37" s="719"/>
      <c r="AY37" s="720"/>
      <c r="AZ37" s="641" t="s">
        <v>128</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21202</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933965</v>
      </c>
      <c r="CS37" s="677"/>
      <c r="CT37" s="677"/>
      <c r="CU37" s="677"/>
      <c r="CV37" s="677"/>
      <c r="CW37" s="677"/>
      <c r="CX37" s="677"/>
      <c r="CY37" s="678"/>
      <c r="CZ37" s="646">
        <v>1.1000000000000001</v>
      </c>
      <c r="DA37" s="675"/>
      <c r="DB37" s="675"/>
      <c r="DC37" s="679"/>
      <c r="DD37" s="650">
        <v>933965</v>
      </c>
      <c r="DE37" s="677"/>
      <c r="DF37" s="677"/>
      <c r="DG37" s="677"/>
      <c r="DH37" s="677"/>
      <c r="DI37" s="677"/>
      <c r="DJ37" s="677"/>
      <c r="DK37" s="678"/>
      <c r="DL37" s="650">
        <v>665246</v>
      </c>
      <c r="DM37" s="677"/>
      <c r="DN37" s="677"/>
      <c r="DO37" s="677"/>
      <c r="DP37" s="677"/>
      <c r="DQ37" s="677"/>
      <c r="DR37" s="677"/>
      <c r="DS37" s="677"/>
      <c r="DT37" s="677"/>
      <c r="DU37" s="677"/>
      <c r="DV37" s="678"/>
      <c r="DW37" s="646">
        <v>1.1000000000000001</v>
      </c>
      <c r="DX37" s="675"/>
      <c r="DY37" s="675"/>
      <c r="DZ37" s="675"/>
      <c r="EA37" s="675"/>
      <c r="EB37" s="675"/>
      <c r="EC37" s="676"/>
    </row>
    <row r="38" spans="2:133" ht="11.25" customHeight="1">
      <c r="B38" s="686" t="s">
        <v>338</v>
      </c>
      <c r="C38" s="687"/>
      <c r="D38" s="687"/>
      <c r="E38" s="687"/>
      <c r="F38" s="687"/>
      <c r="G38" s="687"/>
      <c r="H38" s="687"/>
      <c r="I38" s="687"/>
      <c r="J38" s="687"/>
      <c r="K38" s="687"/>
      <c r="L38" s="687"/>
      <c r="M38" s="687"/>
      <c r="N38" s="687"/>
      <c r="O38" s="687"/>
      <c r="P38" s="687"/>
      <c r="Q38" s="688"/>
      <c r="R38" s="721">
        <v>91225232</v>
      </c>
      <c r="S38" s="722"/>
      <c r="T38" s="722"/>
      <c r="U38" s="722"/>
      <c r="V38" s="722"/>
      <c r="W38" s="722"/>
      <c r="X38" s="722"/>
      <c r="Y38" s="723"/>
      <c r="Z38" s="724">
        <v>100</v>
      </c>
      <c r="AA38" s="724"/>
      <c r="AB38" s="724"/>
      <c r="AC38" s="724"/>
      <c r="AD38" s="725">
        <v>63027276</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t="s">
        <v>128</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28818</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4513732</v>
      </c>
      <c r="CS38" s="642"/>
      <c r="CT38" s="642"/>
      <c r="CU38" s="642"/>
      <c r="CV38" s="642"/>
      <c r="CW38" s="642"/>
      <c r="CX38" s="642"/>
      <c r="CY38" s="643"/>
      <c r="CZ38" s="646">
        <v>5.0999999999999996</v>
      </c>
      <c r="DA38" s="675"/>
      <c r="DB38" s="675"/>
      <c r="DC38" s="679"/>
      <c r="DD38" s="650">
        <v>3888726</v>
      </c>
      <c r="DE38" s="642"/>
      <c r="DF38" s="642"/>
      <c r="DG38" s="642"/>
      <c r="DH38" s="642"/>
      <c r="DI38" s="642"/>
      <c r="DJ38" s="642"/>
      <c r="DK38" s="643"/>
      <c r="DL38" s="650">
        <v>2490468</v>
      </c>
      <c r="DM38" s="642"/>
      <c r="DN38" s="642"/>
      <c r="DO38" s="642"/>
      <c r="DP38" s="642"/>
      <c r="DQ38" s="642"/>
      <c r="DR38" s="642"/>
      <c r="DS38" s="642"/>
      <c r="DT38" s="642"/>
      <c r="DU38" s="642"/>
      <c r="DV38" s="643"/>
      <c r="DW38" s="646">
        <v>4</v>
      </c>
      <c r="DX38" s="675"/>
      <c r="DY38" s="675"/>
      <c r="DZ38" s="675"/>
      <c r="EA38" s="675"/>
      <c r="EB38" s="675"/>
      <c r="EC38" s="676"/>
    </row>
    <row r="39" spans="2:133" ht="11.25" customHeight="1">
      <c r="AQ39" s="718" t="s">
        <v>342</v>
      </c>
      <c r="AR39" s="719"/>
      <c r="AS39" s="719"/>
      <c r="AT39" s="719"/>
      <c r="AU39" s="719"/>
      <c r="AV39" s="719"/>
      <c r="AW39" s="719"/>
      <c r="AX39" s="719"/>
      <c r="AY39" s="720"/>
      <c r="AZ39" s="641" t="s">
        <v>128</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137</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8666626</v>
      </c>
      <c r="CS39" s="677"/>
      <c r="CT39" s="677"/>
      <c r="CU39" s="677"/>
      <c r="CV39" s="677"/>
      <c r="CW39" s="677"/>
      <c r="CX39" s="677"/>
      <c r="CY39" s="678"/>
      <c r="CZ39" s="646">
        <v>9.9</v>
      </c>
      <c r="DA39" s="675"/>
      <c r="DB39" s="675"/>
      <c r="DC39" s="679"/>
      <c r="DD39" s="650">
        <v>6168270</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c r="AQ40" s="718" t="s">
        <v>346</v>
      </c>
      <c r="AR40" s="719"/>
      <c r="AS40" s="719"/>
      <c r="AT40" s="719"/>
      <c r="AU40" s="719"/>
      <c r="AV40" s="719"/>
      <c r="AW40" s="719"/>
      <c r="AX40" s="719"/>
      <c r="AY40" s="720"/>
      <c r="AZ40" s="641">
        <v>1051966</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243</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1203791</v>
      </c>
      <c r="CS40" s="642"/>
      <c r="CT40" s="642"/>
      <c r="CU40" s="642"/>
      <c r="CV40" s="642"/>
      <c r="CW40" s="642"/>
      <c r="CX40" s="642"/>
      <c r="CY40" s="643"/>
      <c r="CZ40" s="646">
        <v>1.4</v>
      </c>
      <c r="DA40" s="675"/>
      <c r="DB40" s="675"/>
      <c r="DC40" s="679"/>
      <c r="DD40" s="650">
        <v>133</v>
      </c>
      <c r="DE40" s="642"/>
      <c r="DF40" s="642"/>
      <c r="DG40" s="642"/>
      <c r="DH40" s="642"/>
      <c r="DI40" s="642"/>
      <c r="DJ40" s="642"/>
      <c r="DK40" s="643"/>
      <c r="DL40" s="650">
        <v>133</v>
      </c>
      <c r="DM40" s="642"/>
      <c r="DN40" s="642"/>
      <c r="DO40" s="642"/>
      <c r="DP40" s="642"/>
      <c r="DQ40" s="642"/>
      <c r="DR40" s="642"/>
      <c r="DS40" s="642"/>
      <c r="DT40" s="642"/>
      <c r="DU40" s="642"/>
      <c r="DV40" s="643"/>
      <c r="DW40" s="646">
        <v>0</v>
      </c>
      <c r="DX40" s="675"/>
      <c r="DY40" s="675"/>
      <c r="DZ40" s="675"/>
      <c r="EA40" s="675"/>
      <c r="EB40" s="675"/>
      <c r="EC40" s="676"/>
    </row>
    <row r="41" spans="2:133" ht="11.25" customHeight="1">
      <c r="AQ41" s="728" t="s">
        <v>349</v>
      </c>
      <c r="AR41" s="729"/>
      <c r="AS41" s="729"/>
      <c r="AT41" s="729"/>
      <c r="AU41" s="729"/>
      <c r="AV41" s="729"/>
      <c r="AW41" s="729"/>
      <c r="AX41" s="729"/>
      <c r="AY41" s="730"/>
      <c r="AZ41" s="721">
        <v>2417649</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251</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128</v>
      </c>
      <c r="DA41" s="675"/>
      <c r="DB41" s="675"/>
      <c r="DC41" s="679"/>
      <c r="DD41" s="650" t="s">
        <v>173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16889408</v>
      </c>
      <c r="CS42" s="642"/>
      <c r="CT42" s="642"/>
      <c r="CU42" s="642"/>
      <c r="CV42" s="642"/>
      <c r="CW42" s="642"/>
      <c r="CX42" s="642"/>
      <c r="CY42" s="643"/>
      <c r="CZ42" s="646">
        <v>19.2</v>
      </c>
      <c r="DA42" s="647"/>
      <c r="DB42" s="647"/>
      <c r="DC42" s="742"/>
      <c r="DD42" s="650">
        <v>11140251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218508</v>
      </c>
      <c r="CS43" s="677"/>
      <c r="CT43" s="677"/>
      <c r="CU43" s="677"/>
      <c r="CV43" s="677"/>
      <c r="CW43" s="677"/>
      <c r="CX43" s="677"/>
      <c r="CY43" s="678"/>
      <c r="CZ43" s="646">
        <v>0.2</v>
      </c>
      <c r="DA43" s="675"/>
      <c r="DB43" s="675"/>
      <c r="DC43" s="679"/>
      <c r="DD43" s="650">
        <v>188028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356</v>
      </c>
      <c r="CD44" s="753" t="s">
        <v>307</v>
      </c>
      <c r="CE44" s="754"/>
      <c r="CF44" s="638" t="s">
        <v>357</v>
      </c>
      <c r="CG44" s="639"/>
      <c r="CH44" s="639"/>
      <c r="CI44" s="639"/>
      <c r="CJ44" s="639"/>
      <c r="CK44" s="639"/>
      <c r="CL44" s="639"/>
      <c r="CM44" s="639"/>
      <c r="CN44" s="639"/>
      <c r="CO44" s="639"/>
      <c r="CP44" s="639"/>
      <c r="CQ44" s="640"/>
      <c r="CR44" s="641">
        <v>16889408</v>
      </c>
      <c r="CS44" s="642"/>
      <c r="CT44" s="642"/>
      <c r="CU44" s="642"/>
      <c r="CV44" s="642"/>
      <c r="CW44" s="642"/>
      <c r="CX44" s="642"/>
      <c r="CY44" s="643"/>
      <c r="CZ44" s="646">
        <v>19.2</v>
      </c>
      <c r="DA44" s="647"/>
      <c r="DB44" s="647"/>
      <c r="DC44" s="742"/>
      <c r="DD44" s="650">
        <v>11140251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358</v>
      </c>
      <c r="CG45" s="639"/>
      <c r="CH45" s="639"/>
      <c r="CI45" s="639"/>
      <c r="CJ45" s="639"/>
      <c r="CK45" s="639"/>
      <c r="CL45" s="639"/>
      <c r="CM45" s="639"/>
      <c r="CN45" s="639"/>
      <c r="CO45" s="639"/>
      <c r="CP45" s="639"/>
      <c r="CQ45" s="640"/>
      <c r="CR45" s="641">
        <v>3829732</v>
      </c>
      <c r="CS45" s="677"/>
      <c r="CT45" s="677"/>
      <c r="CU45" s="677"/>
      <c r="CV45" s="677"/>
      <c r="CW45" s="677"/>
      <c r="CX45" s="677"/>
      <c r="CY45" s="678"/>
      <c r="CZ45" s="646">
        <v>4.4000000000000004</v>
      </c>
      <c r="DA45" s="675"/>
      <c r="DB45" s="675"/>
      <c r="DC45" s="679"/>
      <c r="DD45" s="650">
        <v>1175358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359</v>
      </c>
      <c r="CG46" s="639"/>
      <c r="CH46" s="639"/>
      <c r="CI46" s="639"/>
      <c r="CJ46" s="639"/>
      <c r="CK46" s="639"/>
      <c r="CL46" s="639"/>
      <c r="CM46" s="639"/>
      <c r="CN46" s="639"/>
      <c r="CO46" s="639"/>
      <c r="CP46" s="639"/>
      <c r="CQ46" s="640"/>
      <c r="CR46" s="641">
        <v>13059676</v>
      </c>
      <c r="CS46" s="642"/>
      <c r="CT46" s="642"/>
      <c r="CU46" s="642"/>
      <c r="CV46" s="642"/>
      <c r="CW46" s="642"/>
      <c r="CX46" s="642"/>
      <c r="CY46" s="643"/>
      <c r="CZ46" s="646">
        <v>14.9</v>
      </c>
      <c r="DA46" s="647"/>
      <c r="DB46" s="647"/>
      <c r="DC46" s="742"/>
      <c r="DD46" s="650">
        <v>9964893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360</v>
      </c>
      <c r="CG47" s="639"/>
      <c r="CH47" s="639"/>
      <c r="CI47" s="639"/>
      <c r="CJ47" s="639"/>
      <c r="CK47" s="639"/>
      <c r="CL47" s="639"/>
      <c r="CM47" s="639"/>
      <c r="CN47" s="639"/>
      <c r="CO47" s="639"/>
      <c r="CP47" s="639"/>
      <c r="CQ47" s="640"/>
      <c r="CR47" s="641" t="s">
        <v>173</v>
      </c>
      <c r="CS47" s="677"/>
      <c r="CT47" s="677"/>
      <c r="CU47" s="677"/>
      <c r="CV47" s="677"/>
      <c r="CW47" s="677"/>
      <c r="CX47" s="677"/>
      <c r="CY47" s="678"/>
      <c r="CZ47" s="646" t="s">
        <v>243</v>
      </c>
      <c r="DA47" s="675"/>
      <c r="DB47" s="675"/>
      <c r="DC47" s="679"/>
      <c r="DD47" s="650" t="s">
        <v>173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361</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173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362</v>
      </c>
      <c r="CE49" s="687"/>
      <c r="CF49" s="687"/>
      <c r="CG49" s="687"/>
      <c r="CH49" s="687"/>
      <c r="CI49" s="687"/>
      <c r="CJ49" s="687"/>
      <c r="CK49" s="687"/>
      <c r="CL49" s="687"/>
      <c r="CM49" s="687"/>
      <c r="CN49" s="687"/>
      <c r="CO49" s="687"/>
      <c r="CP49" s="687"/>
      <c r="CQ49" s="688"/>
      <c r="CR49" s="721">
        <v>87873281</v>
      </c>
      <c r="CS49" s="711"/>
      <c r="CT49" s="711"/>
      <c r="CU49" s="711"/>
      <c r="CV49" s="711"/>
      <c r="CW49" s="711"/>
      <c r="CX49" s="711"/>
      <c r="CY49" s="743"/>
      <c r="CZ49" s="726">
        <v>100</v>
      </c>
      <c r="DA49" s="744"/>
      <c r="DB49" s="744"/>
      <c r="DC49" s="745"/>
      <c r="DD49" s="746">
        <v>63482951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TnNMPHgyL9TBwXg5C9h1PCxCoU2ccwUuZYsBiB4RJrI5Wo42H6lb7T1DbpAN3AbtpyY1lKE4jfumZJKjpXXXRA==" saltValue="j7mZFdNFZSmpW4A0rW5u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4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385</v>
      </c>
      <c r="C7" s="774"/>
      <c r="D7" s="774"/>
      <c r="E7" s="774"/>
      <c r="F7" s="774"/>
      <c r="G7" s="774"/>
      <c r="H7" s="774"/>
      <c r="I7" s="774"/>
      <c r="J7" s="774"/>
      <c r="K7" s="774"/>
      <c r="L7" s="774"/>
      <c r="M7" s="774"/>
      <c r="N7" s="774"/>
      <c r="O7" s="774"/>
      <c r="P7" s="775"/>
      <c r="Q7" s="776">
        <v>92199</v>
      </c>
      <c r="R7" s="777"/>
      <c r="S7" s="777"/>
      <c r="T7" s="777"/>
      <c r="U7" s="777"/>
      <c r="V7" s="777">
        <v>88823</v>
      </c>
      <c r="W7" s="777"/>
      <c r="X7" s="777"/>
      <c r="Y7" s="777"/>
      <c r="Z7" s="777"/>
      <c r="AA7" s="777">
        <v>3376</v>
      </c>
      <c r="AB7" s="777"/>
      <c r="AC7" s="777"/>
      <c r="AD7" s="777"/>
      <c r="AE7" s="778"/>
      <c r="AF7" s="779">
        <v>2656</v>
      </c>
      <c r="AG7" s="780"/>
      <c r="AH7" s="780"/>
      <c r="AI7" s="780"/>
      <c r="AJ7" s="781"/>
      <c r="AK7" s="816">
        <v>1009</v>
      </c>
      <c r="AL7" s="817"/>
      <c r="AM7" s="817"/>
      <c r="AN7" s="817"/>
      <c r="AO7" s="817"/>
      <c r="AP7" s="817">
        <v>15667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589</v>
      </c>
      <c r="BT7" s="821"/>
      <c r="BU7" s="821"/>
      <c r="BV7" s="821"/>
      <c r="BW7" s="821"/>
      <c r="BX7" s="821"/>
      <c r="BY7" s="821"/>
      <c r="BZ7" s="821"/>
      <c r="CA7" s="821"/>
      <c r="CB7" s="821"/>
      <c r="CC7" s="821"/>
      <c r="CD7" s="821"/>
      <c r="CE7" s="821"/>
      <c r="CF7" s="821"/>
      <c r="CG7" s="822"/>
      <c r="CH7" s="813">
        <v>0</v>
      </c>
      <c r="CI7" s="814"/>
      <c r="CJ7" s="814"/>
      <c r="CK7" s="814"/>
      <c r="CL7" s="815"/>
      <c r="CM7" s="813">
        <v>254</v>
      </c>
      <c r="CN7" s="814"/>
      <c r="CO7" s="814"/>
      <c r="CP7" s="814"/>
      <c r="CQ7" s="815"/>
      <c r="CR7" s="813">
        <v>50</v>
      </c>
      <c r="CS7" s="814"/>
      <c r="CT7" s="814"/>
      <c r="CU7" s="814"/>
      <c r="CV7" s="815"/>
      <c r="CW7" s="813">
        <v>130</v>
      </c>
      <c r="CX7" s="814"/>
      <c r="CY7" s="814"/>
      <c r="CZ7" s="814"/>
      <c r="DA7" s="815"/>
      <c r="DB7" s="813" t="s">
        <v>594</v>
      </c>
      <c r="DC7" s="814"/>
      <c r="DD7" s="814"/>
      <c r="DE7" s="814"/>
      <c r="DF7" s="815"/>
      <c r="DG7" s="813" t="s">
        <v>594</v>
      </c>
      <c r="DH7" s="814"/>
      <c r="DI7" s="814"/>
      <c r="DJ7" s="814"/>
      <c r="DK7" s="815"/>
      <c r="DL7" s="813" t="s">
        <v>594</v>
      </c>
      <c r="DM7" s="814"/>
      <c r="DN7" s="814"/>
      <c r="DO7" s="814"/>
      <c r="DP7" s="815"/>
      <c r="DQ7" s="813"/>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590</v>
      </c>
      <c r="BT8" s="811"/>
      <c r="BU8" s="811"/>
      <c r="BV8" s="811"/>
      <c r="BW8" s="811"/>
      <c r="BX8" s="811"/>
      <c r="BY8" s="811"/>
      <c r="BZ8" s="811"/>
      <c r="CA8" s="811"/>
      <c r="CB8" s="811"/>
      <c r="CC8" s="811"/>
      <c r="CD8" s="811"/>
      <c r="CE8" s="811"/>
      <c r="CF8" s="811"/>
      <c r="CG8" s="812"/>
      <c r="CH8" s="823">
        <v>0</v>
      </c>
      <c r="CI8" s="824"/>
      <c r="CJ8" s="824"/>
      <c r="CK8" s="824"/>
      <c r="CL8" s="825"/>
      <c r="CM8" s="823">
        <v>523</v>
      </c>
      <c r="CN8" s="824"/>
      <c r="CO8" s="824"/>
      <c r="CP8" s="824"/>
      <c r="CQ8" s="825"/>
      <c r="CR8" s="823">
        <v>500</v>
      </c>
      <c r="CS8" s="824"/>
      <c r="CT8" s="824"/>
      <c r="CU8" s="824"/>
      <c r="CV8" s="825"/>
      <c r="CW8" s="823">
        <v>80</v>
      </c>
      <c r="CX8" s="824"/>
      <c r="CY8" s="824"/>
      <c r="CZ8" s="824"/>
      <c r="DA8" s="825"/>
      <c r="DB8" s="823">
        <v>7</v>
      </c>
      <c r="DC8" s="824"/>
      <c r="DD8" s="824"/>
      <c r="DE8" s="824"/>
      <c r="DF8" s="825"/>
      <c r="DG8" s="823" t="s">
        <v>594</v>
      </c>
      <c r="DH8" s="824"/>
      <c r="DI8" s="824"/>
      <c r="DJ8" s="824"/>
      <c r="DK8" s="825"/>
      <c r="DL8" s="823" t="s">
        <v>594</v>
      </c>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591</v>
      </c>
      <c r="BT9" s="811"/>
      <c r="BU9" s="811"/>
      <c r="BV9" s="811"/>
      <c r="BW9" s="811"/>
      <c r="BX9" s="811"/>
      <c r="BY9" s="811"/>
      <c r="BZ9" s="811"/>
      <c r="CA9" s="811"/>
      <c r="CB9" s="811"/>
      <c r="CC9" s="811"/>
      <c r="CD9" s="811"/>
      <c r="CE9" s="811"/>
      <c r="CF9" s="811"/>
      <c r="CG9" s="812"/>
      <c r="CH9" s="823">
        <v>265</v>
      </c>
      <c r="CI9" s="824"/>
      <c r="CJ9" s="824"/>
      <c r="CK9" s="824"/>
      <c r="CL9" s="825"/>
      <c r="CM9" s="823">
        <v>3447</v>
      </c>
      <c r="CN9" s="824"/>
      <c r="CO9" s="824"/>
      <c r="CP9" s="824"/>
      <c r="CQ9" s="825"/>
      <c r="CR9" s="823">
        <v>550</v>
      </c>
      <c r="CS9" s="824"/>
      <c r="CT9" s="824"/>
      <c r="CU9" s="824"/>
      <c r="CV9" s="825"/>
      <c r="CW9" s="823" t="s">
        <v>594</v>
      </c>
      <c r="CX9" s="824"/>
      <c r="CY9" s="824"/>
      <c r="CZ9" s="824"/>
      <c r="DA9" s="825"/>
      <c r="DB9" s="823" t="s">
        <v>594</v>
      </c>
      <c r="DC9" s="824"/>
      <c r="DD9" s="824"/>
      <c r="DE9" s="824"/>
      <c r="DF9" s="825"/>
      <c r="DG9" s="823" t="s">
        <v>594</v>
      </c>
      <c r="DH9" s="824"/>
      <c r="DI9" s="824"/>
      <c r="DJ9" s="824"/>
      <c r="DK9" s="825"/>
      <c r="DL9" s="823" t="s">
        <v>594</v>
      </c>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t="s">
        <v>593</v>
      </c>
      <c r="BS10" s="810" t="s">
        <v>592</v>
      </c>
      <c r="BT10" s="811"/>
      <c r="BU10" s="811"/>
      <c r="BV10" s="811"/>
      <c r="BW10" s="811"/>
      <c r="BX10" s="811"/>
      <c r="BY10" s="811"/>
      <c r="BZ10" s="811"/>
      <c r="CA10" s="811"/>
      <c r="CB10" s="811"/>
      <c r="CC10" s="811"/>
      <c r="CD10" s="811"/>
      <c r="CE10" s="811"/>
      <c r="CF10" s="811"/>
      <c r="CG10" s="812"/>
      <c r="CH10" s="823">
        <v>0</v>
      </c>
      <c r="CI10" s="824"/>
      <c r="CJ10" s="824"/>
      <c r="CK10" s="824"/>
      <c r="CL10" s="825"/>
      <c r="CM10" s="823">
        <v>11</v>
      </c>
      <c r="CN10" s="824"/>
      <c r="CO10" s="824"/>
      <c r="CP10" s="824"/>
      <c r="CQ10" s="825"/>
      <c r="CR10" s="823">
        <v>10</v>
      </c>
      <c r="CS10" s="824"/>
      <c r="CT10" s="824"/>
      <c r="CU10" s="824"/>
      <c r="CV10" s="825"/>
      <c r="CW10" s="823" t="s">
        <v>594</v>
      </c>
      <c r="CX10" s="824"/>
      <c r="CY10" s="824"/>
      <c r="CZ10" s="824"/>
      <c r="DA10" s="825"/>
      <c r="DB10" s="823" t="s">
        <v>594</v>
      </c>
      <c r="DC10" s="824"/>
      <c r="DD10" s="824"/>
      <c r="DE10" s="824"/>
      <c r="DF10" s="825"/>
      <c r="DG10" s="823" t="s">
        <v>594</v>
      </c>
      <c r="DH10" s="824"/>
      <c r="DI10" s="824"/>
      <c r="DJ10" s="824"/>
      <c r="DK10" s="825"/>
      <c r="DL10" s="823" t="s">
        <v>594</v>
      </c>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387</v>
      </c>
      <c r="B23" s="832" t="s">
        <v>388</v>
      </c>
      <c r="C23" s="833"/>
      <c r="D23" s="833"/>
      <c r="E23" s="833"/>
      <c r="F23" s="833"/>
      <c r="G23" s="833"/>
      <c r="H23" s="833"/>
      <c r="I23" s="833"/>
      <c r="J23" s="833"/>
      <c r="K23" s="833"/>
      <c r="L23" s="833"/>
      <c r="M23" s="833"/>
      <c r="N23" s="833"/>
      <c r="O23" s="833"/>
      <c r="P23" s="834"/>
      <c r="Q23" s="835">
        <v>92199</v>
      </c>
      <c r="R23" s="836"/>
      <c r="S23" s="836"/>
      <c r="T23" s="836"/>
      <c r="U23" s="836"/>
      <c r="V23" s="836">
        <v>88823</v>
      </c>
      <c r="W23" s="836"/>
      <c r="X23" s="836"/>
      <c r="Y23" s="836"/>
      <c r="Z23" s="836"/>
      <c r="AA23" s="836">
        <v>3376</v>
      </c>
      <c r="AB23" s="836"/>
      <c r="AC23" s="836"/>
      <c r="AD23" s="836"/>
      <c r="AE23" s="837"/>
      <c r="AF23" s="838">
        <v>2656</v>
      </c>
      <c r="AG23" s="836"/>
      <c r="AH23" s="836"/>
      <c r="AI23" s="836"/>
      <c r="AJ23" s="839"/>
      <c r="AK23" s="840"/>
      <c r="AL23" s="841"/>
      <c r="AM23" s="841"/>
      <c r="AN23" s="841"/>
      <c r="AO23" s="841"/>
      <c r="AP23" s="836">
        <v>15667</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368</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400</v>
      </c>
      <c r="C28" s="774"/>
      <c r="D28" s="774"/>
      <c r="E28" s="774"/>
      <c r="F28" s="774"/>
      <c r="G28" s="774"/>
      <c r="H28" s="774"/>
      <c r="I28" s="774"/>
      <c r="J28" s="774"/>
      <c r="K28" s="774"/>
      <c r="L28" s="774"/>
      <c r="M28" s="774"/>
      <c r="N28" s="774"/>
      <c r="O28" s="774"/>
      <c r="P28" s="775"/>
      <c r="Q28" s="864">
        <v>12865</v>
      </c>
      <c r="R28" s="865"/>
      <c r="S28" s="865"/>
      <c r="T28" s="865"/>
      <c r="U28" s="865"/>
      <c r="V28" s="865">
        <v>12663</v>
      </c>
      <c r="W28" s="865"/>
      <c r="X28" s="865"/>
      <c r="Y28" s="865"/>
      <c r="Z28" s="865"/>
      <c r="AA28" s="865">
        <v>202</v>
      </c>
      <c r="AB28" s="865"/>
      <c r="AC28" s="865"/>
      <c r="AD28" s="865"/>
      <c r="AE28" s="866"/>
      <c r="AF28" s="867">
        <v>202</v>
      </c>
      <c r="AG28" s="865"/>
      <c r="AH28" s="865"/>
      <c r="AI28" s="865"/>
      <c r="AJ28" s="868"/>
      <c r="AK28" s="869">
        <v>1050</v>
      </c>
      <c r="AL28" s="860"/>
      <c r="AM28" s="860"/>
      <c r="AN28" s="860"/>
      <c r="AO28" s="860"/>
      <c r="AP28" s="860" t="s">
        <v>583</v>
      </c>
      <c r="AQ28" s="860"/>
      <c r="AR28" s="860"/>
      <c r="AS28" s="860"/>
      <c r="AT28" s="860"/>
      <c r="AU28" s="860" t="s">
        <v>583</v>
      </c>
      <c r="AV28" s="860"/>
      <c r="AW28" s="860"/>
      <c r="AX28" s="860"/>
      <c r="AY28" s="860"/>
      <c r="AZ28" s="861" t="s">
        <v>583</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401</v>
      </c>
      <c r="C29" s="798"/>
      <c r="D29" s="798"/>
      <c r="E29" s="798"/>
      <c r="F29" s="798"/>
      <c r="G29" s="798"/>
      <c r="H29" s="798"/>
      <c r="I29" s="798"/>
      <c r="J29" s="798"/>
      <c r="K29" s="798"/>
      <c r="L29" s="798"/>
      <c r="M29" s="798"/>
      <c r="N29" s="798"/>
      <c r="O29" s="798"/>
      <c r="P29" s="799"/>
      <c r="Q29" s="800">
        <v>8536</v>
      </c>
      <c r="R29" s="801"/>
      <c r="S29" s="801"/>
      <c r="T29" s="801"/>
      <c r="U29" s="801"/>
      <c r="V29" s="801">
        <v>8251</v>
      </c>
      <c r="W29" s="801"/>
      <c r="X29" s="801"/>
      <c r="Y29" s="801"/>
      <c r="Z29" s="801"/>
      <c r="AA29" s="801">
        <v>285</v>
      </c>
      <c r="AB29" s="801"/>
      <c r="AC29" s="801"/>
      <c r="AD29" s="801"/>
      <c r="AE29" s="802"/>
      <c r="AF29" s="803">
        <v>285</v>
      </c>
      <c r="AG29" s="804"/>
      <c r="AH29" s="804"/>
      <c r="AI29" s="804"/>
      <c r="AJ29" s="805"/>
      <c r="AK29" s="872">
        <v>1303</v>
      </c>
      <c r="AL29" s="873"/>
      <c r="AM29" s="873"/>
      <c r="AN29" s="873"/>
      <c r="AO29" s="873"/>
      <c r="AP29" s="873" t="s">
        <v>583</v>
      </c>
      <c r="AQ29" s="873"/>
      <c r="AR29" s="873"/>
      <c r="AS29" s="873"/>
      <c r="AT29" s="873"/>
      <c r="AU29" s="873" t="s">
        <v>583</v>
      </c>
      <c r="AV29" s="873"/>
      <c r="AW29" s="873"/>
      <c r="AX29" s="873"/>
      <c r="AY29" s="873"/>
      <c r="AZ29" s="874" t="s">
        <v>583</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402</v>
      </c>
      <c r="C30" s="798"/>
      <c r="D30" s="798"/>
      <c r="E30" s="798"/>
      <c r="F30" s="798"/>
      <c r="G30" s="798"/>
      <c r="H30" s="798"/>
      <c r="I30" s="798"/>
      <c r="J30" s="798"/>
      <c r="K30" s="798"/>
      <c r="L30" s="798"/>
      <c r="M30" s="798"/>
      <c r="N30" s="798"/>
      <c r="O30" s="798"/>
      <c r="P30" s="799"/>
      <c r="Q30" s="800">
        <v>2789</v>
      </c>
      <c r="R30" s="801"/>
      <c r="S30" s="801"/>
      <c r="T30" s="801"/>
      <c r="U30" s="801"/>
      <c r="V30" s="801">
        <v>2765</v>
      </c>
      <c r="W30" s="801"/>
      <c r="X30" s="801"/>
      <c r="Y30" s="801"/>
      <c r="Z30" s="801"/>
      <c r="AA30" s="801">
        <v>24</v>
      </c>
      <c r="AB30" s="801"/>
      <c r="AC30" s="801"/>
      <c r="AD30" s="801"/>
      <c r="AE30" s="802"/>
      <c r="AF30" s="803">
        <v>24</v>
      </c>
      <c r="AG30" s="804"/>
      <c r="AH30" s="804"/>
      <c r="AI30" s="804"/>
      <c r="AJ30" s="805"/>
      <c r="AK30" s="872">
        <v>1094</v>
      </c>
      <c r="AL30" s="873"/>
      <c r="AM30" s="873"/>
      <c r="AN30" s="873"/>
      <c r="AO30" s="873"/>
      <c r="AP30" s="873" t="s">
        <v>583</v>
      </c>
      <c r="AQ30" s="873"/>
      <c r="AR30" s="873"/>
      <c r="AS30" s="873"/>
      <c r="AT30" s="873"/>
      <c r="AU30" s="873" t="s">
        <v>583</v>
      </c>
      <c r="AV30" s="873"/>
      <c r="AW30" s="873"/>
      <c r="AX30" s="873"/>
      <c r="AY30" s="873"/>
      <c r="AZ30" s="874" t="s">
        <v>583</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c r="C31" s="798"/>
      <c r="D31" s="798"/>
      <c r="E31" s="798"/>
      <c r="F31" s="798"/>
      <c r="G31" s="798"/>
      <c r="H31" s="798"/>
      <c r="I31" s="798"/>
      <c r="J31" s="798"/>
      <c r="K31" s="798"/>
      <c r="L31" s="798"/>
      <c r="M31" s="798"/>
      <c r="N31" s="798"/>
      <c r="O31" s="798"/>
      <c r="P31" s="799"/>
      <c r="Q31" s="800"/>
      <c r="R31" s="801"/>
      <c r="S31" s="801"/>
      <c r="T31" s="801"/>
      <c r="U31" s="801"/>
      <c r="V31" s="801"/>
      <c r="W31" s="801"/>
      <c r="X31" s="801"/>
      <c r="Y31" s="801"/>
      <c r="Z31" s="801"/>
      <c r="AA31" s="801"/>
      <c r="AB31" s="801"/>
      <c r="AC31" s="801"/>
      <c r="AD31" s="801"/>
      <c r="AE31" s="802"/>
      <c r="AF31" s="803"/>
      <c r="AG31" s="804"/>
      <c r="AH31" s="804"/>
      <c r="AI31" s="804"/>
      <c r="AJ31" s="805"/>
      <c r="AK31" s="872"/>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387</v>
      </c>
      <c r="B63" s="832" t="s">
        <v>404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511</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389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406</v>
      </c>
      <c r="B66" s="783"/>
      <c r="C66" s="783"/>
      <c r="D66" s="783"/>
      <c r="E66" s="783"/>
      <c r="F66" s="783"/>
      <c r="G66" s="783"/>
      <c r="H66" s="783"/>
      <c r="I66" s="783"/>
      <c r="J66" s="783"/>
      <c r="K66" s="783"/>
      <c r="L66" s="783"/>
      <c r="M66" s="783"/>
      <c r="N66" s="783"/>
      <c r="O66" s="783"/>
      <c r="P66" s="784"/>
      <c r="Q66" s="759" t="s">
        <v>407</v>
      </c>
      <c r="R66" s="760"/>
      <c r="S66" s="760"/>
      <c r="T66" s="760"/>
      <c r="U66" s="761"/>
      <c r="V66" s="759" t="s">
        <v>408</v>
      </c>
      <c r="W66" s="760"/>
      <c r="X66" s="760"/>
      <c r="Y66" s="760"/>
      <c r="Z66" s="761"/>
      <c r="AA66" s="759" t="s">
        <v>409</v>
      </c>
      <c r="AB66" s="760"/>
      <c r="AC66" s="760"/>
      <c r="AD66" s="760"/>
      <c r="AE66" s="761"/>
      <c r="AF66" s="894" t="s">
        <v>410</v>
      </c>
      <c r="AG66" s="855"/>
      <c r="AH66" s="855"/>
      <c r="AI66" s="855"/>
      <c r="AJ66" s="895"/>
      <c r="AK66" s="759" t="s">
        <v>411</v>
      </c>
      <c r="AL66" s="783"/>
      <c r="AM66" s="783"/>
      <c r="AN66" s="783"/>
      <c r="AO66" s="784"/>
      <c r="AP66" s="759" t="s">
        <v>412</v>
      </c>
      <c r="AQ66" s="760"/>
      <c r="AR66" s="760"/>
      <c r="AS66" s="760"/>
      <c r="AT66" s="761"/>
      <c r="AU66" s="759" t="s">
        <v>413</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4" t="s">
        <v>575</v>
      </c>
      <c r="C68" s="915"/>
      <c r="D68" s="915"/>
      <c r="E68" s="915"/>
      <c r="F68" s="915"/>
      <c r="G68" s="915"/>
      <c r="H68" s="915"/>
      <c r="I68" s="915"/>
      <c r="J68" s="915"/>
      <c r="K68" s="915"/>
      <c r="L68" s="915"/>
      <c r="M68" s="915"/>
      <c r="N68" s="915"/>
      <c r="O68" s="915"/>
      <c r="P68" s="916"/>
      <c r="Q68" s="917">
        <v>7961</v>
      </c>
      <c r="R68" s="909"/>
      <c r="S68" s="909"/>
      <c r="T68" s="909"/>
      <c r="U68" s="910"/>
      <c r="V68" s="908">
        <v>7475</v>
      </c>
      <c r="W68" s="909"/>
      <c r="X68" s="909"/>
      <c r="Y68" s="909"/>
      <c r="Z68" s="910"/>
      <c r="AA68" s="908">
        <v>486</v>
      </c>
      <c r="AB68" s="909"/>
      <c r="AC68" s="909"/>
      <c r="AD68" s="909"/>
      <c r="AE68" s="910"/>
      <c r="AF68" s="908">
        <v>486</v>
      </c>
      <c r="AG68" s="909"/>
      <c r="AH68" s="909"/>
      <c r="AI68" s="909"/>
      <c r="AJ68" s="910"/>
      <c r="AK68" s="908">
        <v>9</v>
      </c>
      <c r="AL68" s="909"/>
      <c r="AM68" s="909"/>
      <c r="AN68" s="909"/>
      <c r="AO68" s="910"/>
      <c r="AP68" s="908">
        <v>4476</v>
      </c>
      <c r="AQ68" s="909"/>
      <c r="AR68" s="909"/>
      <c r="AS68" s="909"/>
      <c r="AT68" s="910"/>
      <c r="AU68" s="908">
        <v>192</v>
      </c>
      <c r="AV68" s="909"/>
      <c r="AW68" s="909"/>
      <c r="AX68" s="909"/>
      <c r="AY68" s="910"/>
      <c r="AZ68" s="911"/>
      <c r="BA68" s="912"/>
      <c r="BB68" s="912"/>
      <c r="BC68" s="912"/>
      <c r="BD68" s="913"/>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8" t="s">
        <v>576</v>
      </c>
      <c r="C69" s="919"/>
      <c r="D69" s="919"/>
      <c r="E69" s="919"/>
      <c r="F69" s="919"/>
      <c r="G69" s="919"/>
      <c r="H69" s="919"/>
      <c r="I69" s="919"/>
      <c r="J69" s="919"/>
      <c r="K69" s="919"/>
      <c r="L69" s="919"/>
      <c r="M69" s="919"/>
      <c r="N69" s="919"/>
      <c r="O69" s="919"/>
      <c r="P69" s="920"/>
      <c r="Q69" s="921">
        <v>144168</v>
      </c>
      <c r="R69" s="922"/>
      <c r="S69" s="922"/>
      <c r="T69" s="922"/>
      <c r="U69" s="872"/>
      <c r="V69" s="923">
        <v>138019</v>
      </c>
      <c r="W69" s="922"/>
      <c r="X69" s="922"/>
      <c r="Y69" s="922"/>
      <c r="Z69" s="872"/>
      <c r="AA69" s="923">
        <v>6149</v>
      </c>
      <c r="AB69" s="922"/>
      <c r="AC69" s="922"/>
      <c r="AD69" s="922"/>
      <c r="AE69" s="872"/>
      <c r="AF69" s="923">
        <v>32354</v>
      </c>
      <c r="AG69" s="922"/>
      <c r="AH69" s="922"/>
      <c r="AI69" s="922"/>
      <c r="AJ69" s="872"/>
      <c r="AK69" s="923" t="s">
        <v>580</v>
      </c>
      <c r="AL69" s="922"/>
      <c r="AM69" s="922"/>
      <c r="AN69" s="922"/>
      <c r="AO69" s="872"/>
      <c r="AP69" s="923" t="s">
        <v>580</v>
      </c>
      <c r="AQ69" s="922"/>
      <c r="AR69" s="922"/>
      <c r="AS69" s="922"/>
      <c r="AT69" s="872"/>
      <c r="AU69" s="923" t="s">
        <v>580</v>
      </c>
      <c r="AV69" s="922"/>
      <c r="AW69" s="922"/>
      <c r="AX69" s="922"/>
      <c r="AY69" s="872"/>
      <c r="AZ69" s="924" t="s">
        <v>581</v>
      </c>
      <c r="BA69" s="925"/>
      <c r="BB69" s="925"/>
      <c r="BC69" s="925"/>
      <c r="BD69" s="926"/>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8" t="s">
        <v>577</v>
      </c>
      <c r="C70" s="919"/>
      <c r="D70" s="919"/>
      <c r="E70" s="919"/>
      <c r="F70" s="919"/>
      <c r="G70" s="919"/>
      <c r="H70" s="919"/>
      <c r="I70" s="919"/>
      <c r="J70" s="919"/>
      <c r="K70" s="919"/>
      <c r="L70" s="919"/>
      <c r="M70" s="919"/>
      <c r="N70" s="919"/>
      <c r="O70" s="919"/>
      <c r="P70" s="920"/>
      <c r="Q70" s="921">
        <v>76940</v>
      </c>
      <c r="R70" s="922"/>
      <c r="S70" s="922"/>
      <c r="T70" s="922"/>
      <c r="U70" s="872"/>
      <c r="V70" s="923">
        <v>73165</v>
      </c>
      <c r="W70" s="922"/>
      <c r="X70" s="922"/>
      <c r="Y70" s="922"/>
      <c r="Z70" s="872"/>
      <c r="AA70" s="923">
        <v>3775</v>
      </c>
      <c r="AB70" s="922"/>
      <c r="AC70" s="922"/>
      <c r="AD70" s="922"/>
      <c r="AE70" s="872"/>
      <c r="AF70" s="923">
        <v>3775</v>
      </c>
      <c r="AG70" s="922"/>
      <c r="AH70" s="922"/>
      <c r="AI70" s="922"/>
      <c r="AJ70" s="872"/>
      <c r="AK70" s="923">
        <v>7300</v>
      </c>
      <c r="AL70" s="922"/>
      <c r="AM70" s="922"/>
      <c r="AN70" s="922"/>
      <c r="AO70" s="872"/>
      <c r="AP70" s="923">
        <v>42318</v>
      </c>
      <c r="AQ70" s="922"/>
      <c r="AR70" s="922"/>
      <c r="AS70" s="922"/>
      <c r="AT70" s="872"/>
      <c r="AU70" s="923">
        <v>635</v>
      </c>
      <c r="AV70" s="922"/>
      <c r="AW70" s="922"/>
      <c r="AX70" s="922"/>
      <c r="AY70" s="872"/>
      <c r="AZ70" s="927"/>
      <c r="BA70" s="927"/>
      <c r="BB70" s="927"/>
      <c r="BC70" s="927"/>
      <c r="BD70" s="928"/>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8" t="s">
        <v>578</v>
      </c>
      <c r="C71" s="919"/>
      <c r="D71" s="919"/>
      <c r="E71" s="919"/>
      <c r="F71" s="919"/>
      <c r="G71" s="919"/>
      <c r="H71" s="919"/>
      <c r="I71" s="919"/>
      <c r="J71" s="919"/>
      <c r="K71" s="919"/>
      <c r="L71" s="919"/>
      <c r="M71" s="919"/>
      <c r="N71" s="919"/>
      <c r="O71" s="919"/>
      <c r="P71" s="920"/>
      <c r="Q71" s="921">
        <v>6933</v>
      </c>
      <c r="R71" s="922"/>
      <c r="S71" s="922"/>
      <c r="T71" s="922"/>
      <c r="U71" s="872"/>
      <c r="V71" s="923">
        <v>6850</v>
      </c>
      <c r="W71" s="922"/>
      <c r="X71" s="922"/>
      <c r="Y71" s="922"/>
      <c r="Z71" s="872"/>
      <c r="AA71" s="923">
        <v>82</v>
      </c>
      <c r="AB71" s="922"/>
      <c r="AC71" s="922"/>
      <c r="AD71" s="922"/>
      <c r="AE71" s="872"/>
      <c r="AF71" s="923">
        <v>82</v>
      </c>
      <c r="AG71" s="922"/>
      <c r="AH71" s="922"/>
      <c r="AI71" s="922"/>
      <c r="AJ71" s="872"/>
      <c r="AK71" s="923">
        <v>2485</v>
      </c>
      <c r="AL71" s="922"/>
      <c r="AM71" s="922"/>
      <c r="AN71" s="922"/>
      <c r="AO71" s="872"/>
      <c r="AP71" s="923" t="s">
        <v>580</v>
      </c>
      <c r="AQ71" s="922"/>
      <c r="AR71" s="922"/>
      <c r="AS71" s="922"/>
      <c r="AT71" s="872"/>
      <c r="AU71" s="923" t="s">
        <v>580</v>
      </c>
      <c r="AV71" s="922"/>
      <c r="AW71" s="922"/>
      <c r="AX71" s="922"/>
      <c r="AY71" s="872"/>
      <c r="AZ71" s="927"/>
      <c r="BA71" s="927"/>
      <c r="BB71" s="927"/>
      <c r="BC71" s="927"/>
      <c r="BD71" s="928"/>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8" t="s">
        <v>579</v>
      </c>
      <c r="C72" s="919"/>
      <c r="D72" s="919"/>
      <c r="E72" s="919"/>
      <c r="F72" s="919"/>
      <c r="G72" s="919"/>
      <c r="H72" s="919"/>
      <c r="I72" s="919"/>
      <c r="J72" s="919"/>
      <c r="K72" s="919"/>
      <c r="L72" s="919"/>
      <c r="M72" s="919"/>
      <c r="N72" s="919"/>
      <c r="O72" s="919"/>
      <c r="P72" s="920"/>
      <c r="Q72" s="921">
        <v>1385861</v>
      </c>
      <c r="R72" s="922"/>
      <c r="S72" s="922"/>
      <c r="T72" s="922"/>
      <c r="U72" s="872"/>
      <c r="V72" s="923">
        <v>1346246</v>
      </c>
      <c r="W72" s="922"/>
      <c r="X72" s="922"/>
      <c r="Y72" s="922"/>
      <c r="Z72" s="872"/>
      <c r="AA72" s="923">
        <v>39615</v>
      </c>
      <c r="AB72" s="922"/>
      <c r="AC72" s="922"/>
      <c r="AD72" s="922"/>
      <c r="AE72" s="872"/>
      <c r="AF72" s="923">
        <v>39615</v>
      </c>
      <c r="AG72" s="922"/>
      <c r="AH72" s="922"/>
      <c r="AI72" s="922"/>
      <c r="AJ72" s="872"/>
      <c r="AK72" s="923">
        <v>13582</v>
      </c>
      <c r="AL72" s="922"/>
      <c r="AM72" s="922"/>
      <c r="AN72" s="922"/>
      <c r="AO72" s="872"/>
      <c r="AP72" s="923" t="s">
        <v>580</v>
      </c>
      <c r="AQ72" s="922"/>
      <c r="AR72" s="922"/>
      <c r="AS72" s="922"/>
      <c r="AT72" s="872"/>
      <c r="AU72" s="923" t="s">
        <v>582</v>
      </c>
      <c r="AV72" s="922"/>
      <c r="AW72" s="922"/>
      <c r="AX72" s="922"/>
      <c r="AY72" s="872"/>
      <c r="AZ72" s="927"/>
      <c r="BA72" s="927"/>
      <c r="BB72" s="927"/>
      <c r="BC72" s="927"/>
      <c r="BD72" s="928"/>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8"/>
      <c r="C73" s="919"/>
      <c r="D73" s="919"/>
      <c r="E73" s="919"/>
      <c r="F73" s="919"/>
      <c r="G73" s="919"/>
      <c r="H73" s="919"/>
      <c r="I73" s="919"/>
      <c r="J73" s="919"/>
      <c r="K73" s="919"/>
      <c r="L73" s="919"/>
      <c r="M73" s="919"/>
      <c r="N73" s="919"/>
      <c r="O73" s="919"/>
      <c r="P73" s="920"/>
      <c r="Q73" s="929"/>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27"/>
      <c r="BA73" s="927"/>
      <c r="BB73" s="927"/>
      <c r="BC73" s="927"/>
      <c r="BD73" s="928"/>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8"/>
      <c r="C74" s="919"/>
      <c r="D74" s="919"/>
      <c r="E74" s="919"/>
      <c r="F74" s="919"/>
      <c r="G74" s="919"/>
      <c r="H74" s="919"/>
      <c r="I74" s="919"/>
      <c r="J74" s="919"/>
      <c r="K74" s="919"/>
      <c r="L74" s="919"/>
      <c r="M74" s="919"/>
      <c r="N74" s="919"/>
      <c r="O74" s="919"/>
      <c r="P74" s="920"/>
      <c r="Q74" s="929"/>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27"/>
      <c r="BA74" s="927"/>
      <c r="BB74" s="927"/>
      <c r="BC74" s="927"/>
      <c r="BD74" s="928"/>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8"/>
      <c r="C75" s="919"/>
      <c r="D75" s="919"/>
      <c r="E75" s="919"/>
      <c r="F75" s="919"/>
      <c r="G75" s="919"/>
      <c r="H75" s="919"/>
      <c r="I75" s="919"/>
      <c r="J75" s="919"/>
      <c r="K75" s="919"/>
      <c r="L75" s="919"/>
      <c r="M75" s="919"/>
      <c r="N75" s="919"/>
      <c r="O75" s="919"/>
      <c r="P75" s="920"/>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27"/>
      <c r="BA75" s="927"/>
      <c r="BB75" s="927"/>
      <c r="BC75" s="927"/>
      <c r="BD75" s="928"/>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8"/>
      <c r="C76" s="919"/>
      <c r="D76" s="919"/>
      <c r="E76" s="919"/>
      <c r="F76" s="919"/>
      <c r="G76" s="919"/>
      <c r="H76" s="919"/>
      <c r="I76" s="919"/>
      <c r="J76" s="919"/>
      <c r="K76" s="919"/>
      <c r="L76" s="919"/>
      <c r="M76" s="919"/>
      <c r="N76" s="919"/>
      <c r="O76" s="919"/>
      <c r="P76" s="920"/>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27"/>
      <c r="BA76" s="927"/>
      <c r="BB76" s="927"/>
      <c r="BC76" s="927"/>
      <c r="BD76" s="928"/>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8"/>
      <c r="C77" s="919"/>
      <c r="D77" s="919"/>
      <c r="E77" s="919"/>
      <c r="F77" s="919"/>
      <c r="G77" s="919"/>
      <c r="H77" s="919"/>
      <c r="I77" s="919"/>
      <c r="J77" s="919"/>
      <c r="K77" s="919"/>
      <c r="L77" s="919"/>
      <c r="M77" s="919"/>
      <c r="N77" s="919"/>
      <c r="O77" s="919"/>
      <c r="P77" s="920"/>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27"/>
      <c r="BA77" s="927"/>
      <c r="BB77" s="927"/>
      <c r="BC77" s="927"/>
      <c r="BD77" s="928"/>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8"/>
      <c r="C78" s="919"/>
      <c r="D78" s="919"/>
      <c r="E78" s="919"/>
      <c r="F78" s="919"/>
      <c r="G78" s="919"/>
      <c r="H78" s="919"/>
      <c r="I78" s="919"/>
      <c r="J78" s="919"/>
      <c r="K78" s="919"/>
      <c r="L78" s="919"/>
      <c r="M78" s="919"/>
      <c r="N78" s="919"/>
      <c r="O78" s="919"/>
      <c r="P78" s="920"/>
      <c r="Q78" s="929"/>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27"/>
      <c r="BA78" s="927"/>
      <c r="BB78" s="927"/>
      <c r="BC78" s="927"/>
      <c r="BD78" s="928"/>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8"/>
      <c r="C79" s="919"/>
      <c r="D79" s="919"/>
      <c r="E79" s="919"/>
      <c r="F79" s="919"/>
      <c r="G79" s="919"/>
      <c r="H79" s="919"/>
      <c r="I79" s="919"/>
      <c r="J79" s="919"/>
      <c r="K79" s="919"/>
      <c r="L79" s="919"/>
      <c r="M79" s="919"/>
      <c r="N79" s="919"/>
      <c r="O79" s="919"/>
      <c r="P79" s="920"/>
      <c r="Q79" s="929"/>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27"/>
      <c r="BA79" s="927"/>
      <c r="BB79" s="927"/>
      <c r="BC79" s="927"/>
      <c r="BD79" s="928"/>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8"/>
      <c r="C80" s="919"/>
      <c r="D80" s="919"/>
      <c r="E80" s="919"/>
      <c r="F80" s="919"/>
      <c r="G80" s="919"/>
      <c r="H80" s="919"/>
      <c r="I80" s="919"/>
      <c r="J80" s="919"/>
      <c r="K80" s="919"/>
      <c r="L80" s="919"/>
      <c r="M80" s="919"/>
      <c r="N80" s="919"/>
      <c r="O80" s="919"/>
      <c r="P80" s="920"/>
      <c r="Q80" s="929"/>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7"/>
      <c r="BA80" s="927"/>
      <c r="BB80" s="927"/>
      <c r="BC80" s="927"/>
      <c r="BD80" s="928"/>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8"/>
      <c r="C81" s="919"/>
      <c r="D81" s="919"/>
      <c r="E81" s="919"/>
      <c r="F81" s="919"/>
      <c r="G81" s="919"/>
      <c r="H81" s="919"/>
      <c r="I81" s="919"/>
      <c r="J81" s="919"/>
      <c r="K81" s="919"/>
      <c r="L81" s="919"/>
      <c r="M81" s="919"/>
      <c r="N81" s="919"/>
      <c r="O81" s="919"/>
      <c r="P81" s="920"/>
      <c r="Q81" s="929"/>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7"/>
      <c r="BA81" s="927"/>
      <c r="BB81" s="927"/>
      <c r="BC81" s="927"/>
      <c r="BD81" s="928"/>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8"/>
      <c r="C82" s="919"/>
      <c r="D82" s="919"/>
      <c r="E82" s="919"/>
      <c r="F82" s="919"/>
      <c r="G82" s="919"/>
      <c r="H82" s="919"/>
      <c r="I82" s="919"/>
      <c r="J82" s="919"/>
      <c r="K82" s="919"/>
      <c r="L82" s="919"/>
      <c r="M82" s="919"/>
      <c r="N82" s="919"/>
      <c r="O82" s="919"/>
      <c r="P82" s="920"/>
      <c r="Q82" s="929"/>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7"/>
      <c r="BA82" s="927"/>
      <c r="BB82" s="927"/>
      <c r="BC82" s="927"/>
      <c r="BD82" s="928"/>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8"/>
      <c r="C83" s="919"/>
      <c r="D83" s="919"/>
      <c r="E83" s="919"/>
      <c r="F83" s="919"/>
      <c r="G83" s="919"/>
      <c r="H83" s="919"/>
      <c r="I83" s="919"/>
      <c r="J83" s="919"/>
      <c r="K83" s="919"/>
      <c r="L83" s="919"/>
      <c r="M83" s="919"/>
      <c r="N83" s="919"/>
      <c r="O83" s="919"/>
      <c r="P83" s="920"/>
      <c r="Q83" s="929"/>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7"/>
      <c r="BA83" s="927"/>
      <c r="BB83" s="927"/>
      <c r="BC83" s="927"/>
      <c r="BD83" s="928"/>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8"/>
      <c r="C84" s="919"/>
      <c r="D84" s="919"/>
      <c r="E84" s="919"/>
      <c r="F84" s="919"/>
      <c r="G84" s="919"/>
      <c r="H84" s="919"/>
      <c r="I84" s="919"/>
      <c r="J84" s="919"/>
      <c r="K84" s="919"/>
      <c r="L84" s="919"/>
      <c r="M84" s="919"/>
      <c r="N84" s="919"/>
      <c r="O84" s="919"/>
      <c r="P84" s="920"/>
      <c r="Q84" s="929"/>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7"/>
      <c r="BA84" s="927"/>
      <c r="BB84" s="927"/>
      <c r="BC84" s="927"/>
      <c r="BD84" s="928"/>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8"/>
      <c r="C85" s="919"/>
      <c r="D85" s="919"/>
      <c r="E85" s="919"/>
      <c r="F85" s="919"/>
      <c r="G85" s="919"/>
      <c r="H85" s="919"/>
      <c r="I85" s="919"/>
      <c r="J85" s="919"/>
      <c r="K85" s="919"/>
      <c r="L85" s="919"/>
      <c r="M85" s="919"/>
      <c r="N85" s="919"/>
      <c r="O85" s="919"/>
      <c r="P85" s="920"/>
      <c r="Q85" s="929"/>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7"/>
      <c r="BA85" s="927"/>
      <c r="BB85" s="927"/>
      <c r="BC85" s="927"/>
      <c r="BD85" s="928"/>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8"/>
      <c r="C86" s="919"/>
      <c r="D86" s="919"/>
      <c r="E86" s="919"/>
      <c r="F86" s="919"/>
      <c r="G86" s="919"/>
      <c r="H86" s="919"/>
      <c r="I86" s="919"/>
      <c r="J86" s="919"/>
      <c r="K86" s="919"/>
      <c r="L86" s="919"/>
      <c r="M86" s="919"/>
      <c r="N86" s="919"/>
      <c r="O86" s="919"/>
      <c r="P86" s="920"/>
      <c r="Q86" s="929"/>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7"/>
      <c r="BA86" s="927"/>
      <c r="BB86" s="927"/>
      <c r="BC86" s="927"/>
      <c r="BD86" s="928"/>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387</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76312</v>
      </c>
      <c r="AG88" s="884"/>
      <c r="AH88" s="884"/>
      <c r="AI88" s="884"/>
      <c r="AJ88" s="884"/>
      <c r="AK88" s="881"/>
      <c r="AL88" s="881"/>
      <c r="AM88" s="881"/>
      <c r="AN88" s="881"/>
      <c r="AO88" s="881"/>
      <c r="AP88" s="884">
        <v>46794</v>
      </c>
      <c r="AQ88" s="884"/>
      <c r="AR88" s="884"/>
      <c r="AS88" s="884"/>
      <c r="AT88" s="884"/>
      <c r="AU88" s="884">
        <v>827</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415</v>
      </c>
      <c r="BS102" s="833"/>
      <c r="BT102" s="833"/>
      <c r="BU102" s="833"/>
      <c r="BV102" s="833"/>
      <c r="BW102" s="833"/>
      <c r="BX102" s="833"/>
      <c r="BY102" s="833"/>
      <c r="BZ102" s="833"/>
      <c r="CA102" s="833"/>
      <c r="CB102" s="833"/>
      <c r="CC102" s="833"/>
      <c r="CD102" s="833"/>
      <c r="CE102" s="833"/>
      <c r="CF102" s="833"/>
      <c r="CG102" s="834"/>
      <c r="CH102" s="937"/>
      <c r="CI102" s="938"/>
      <c r="CJ102" s="938"/>
      <c r="CK102" s="938"/>
      <c r="CL102" s="939"/>
      <c r="CM102" s="937"/>
      <c r="CN102" s="938"/>
      <c r="CO102" s="938"/>
      <c r="CP102" s="938"/>
      <c r="CQ102" s="939"/>
      <c r="CR102" s="940">
        <v>1110</v>
      </c>
      <c r="CS102" s="892"/>
      <c r="CT102" s="892"/>
      <c r="CU102" s="892"/>
      <c r="CV102" s="941"/>
      <c r="CW102" s="940">
        <v>210</v>
      </c>
      <c r="CX102" s="892"/>
      <c r="CY102" s="892"/>
      <c r="CZ102" s="892"/>
      <c r="DA102" s="941"/>
      <c r="DB102" s="940">
        <v>7</v>
      </c>
      <c r="DC102" s="892"/>
      <c r="DD102" s="892"/>
      <c r="DE102" s="892"/>
      <c r="DF102" s="941"/>
      <c r="DG102" s="940"/>
      <c r="DH102" s="892"/>
      <c r="DI102" s="892"/>
      <c r="DJ102" s="892"/>
      <c r="DK102" s="941"/>
      <c r="DL102" s="940"/>
      <c r="DM102" s="892"/>
      <c r="DN102" s="892"/>
      <c r="DO102" s="892"/>
      <c r="DP102" s="941"/>
      <c r="DQ102" s="940"/>
      <c r="DR102" s="892"/>
      <c r="DS102" s="892"/>
      <c r="DT102" s="892"/>
      <c r="DU102" s="941"/>
      <c r="DV102" s="964"/>
      <c r="DW102" s="965"/>
      <c r="DX102" s="965"/>
      <c r="DY102" s="965"/>
      <c r="DZ102" s="96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6" customFormat="1" ht="26.25" customHeight="1">
      <c r="A109" s="962" t="s">
        <v>422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423</v>
      </c>
      <c r="AB109" s="943"/>
      <c r="AC109" s="943"/>
      <c r="AD109" s="943"/>
      <c r="AE109" s="944"/>
      <c r="AF109" s="942" t="s">
        <v>306</v>
      </c>
      <c r="AG109" s="943"/>
      <c r="AH109" s="943"/>
      <c r="AI109" s="943"/>
      <c r="AJ109" s="944"/>
      <c r="AK109" s="942" t="s">
        <v>305</v>
      </c>
      <c r="AL109" s="943"/>
      <c r="AM109" s="943"/>
      <c r="AN109" s="943"/>
      <c r="AO109" s="944"/>
      <c r="AP109" s="942" t="s">
        <v>424</v>
      </c>
      <c r="AQ109" s="943"/>
      <c r="AR109" s="943"/>
      <c r="AS109" s="943"/>
      <c r="AT109" s="945"/>
      <c r="AU109" s="962" t="s">
        <v>422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423</v>
      </c>
      <c r="BR109" s="943"/>
      <c r="BS109" s="943"/>
      <c r="BT109" s="943"/>
      <c r="BU109" s="944"/>
      <c r="BV109" s="942" t="s">
        <v>306</v>
      </c>
      <c r="BW109" s="943"/>
      <c r="BX109" s="943"/>
      <c r="BY109" s="943"/>
      <c r="BZ109" s="944"/>
      <c r="CA109" s="942" t="s">
        <v>305</v>
      </c>
      <c r="CB109" s="943"/>
      <c r="CC109" s="943"/>
      <c r="CD109" s="943"/>
      <c r="CE109" s="944"/>
      <c r="CF109" s="963" t="s">
        <v>424</v>
      </c>
      <c r="CG109" s="963"/>
      <c r="CH109" s="963"/>
      <c r="CI109" s="963"/>
      <c r="CJ109" s="963"/>
      <c r="CK109" s="942" t="s">
        <v>425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423</v>
      </c>
      <c r="DH109" s="943"/>
      <c r="DI109" s="943"/>
      <c r="DJ109" s="943"/>
      <c r="DK109" s="944"/>
      <c r="DL109" s="942" t="s">
        <v>306</v>
      </c>
      <c r="DM109" s="943"/>
      <c r="DN109" s="943"/>
      <c r="DO109" s="943"/>
      <c r="DP109" s="944"/>
      <c r="DQ109" s="942" t="s">
        <v>305</v>
      </c>
      <c r="DR109" s="943"/>
      <c r="DS109" s="943"/>
      <c r="DT109" s="943"/>
      <c r="DU109" s="944"/>
      <c r="DV109" s="942" t="s">
        <v>424</v>
      </c>
      <c r="DW109" s="943"/>
      <c r="DX109" s="943"/>
      <c r="DY109" s="943"/>
      <c r="DZ109" s="945"/>
    </row>
    <row r="110" spans="1:131" s="246" customFormat="1" ht="26.25" customHeight="1">
      <c r="A110" s="946" t="s">
        <v>426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823059</v>
      </c>
      <c r="AB110" s="950"/>
      <c r="AC110" s="950"/>
      <c r="AD110" s="950"/>
      <c r="AE110" s="951"/>
      <c r="AF110" s="952">
        <v>816158</v>
      </c>
      <c r="AG110" s="950"/>
      <c r="AH110" s="950"/>
      <c r="AI110" s="950"/>
      <c r="AJ110" s="951"/>
      <c r="AK110" s="952">
        <v>571962</v>
      </c>
      <c r="AL110" s="950"/>
      <c r="AM110" s="950"/>
      <c r="AN110" s="950"/>
      <c r="AO110" s="951"/>
      <c r="AP110" s="953">
        <v>1.1000000000000001</v>
      </c>
      <c r="AQ110" s="954"/>
      <c r="AR110" s="954"/>
      <c r="AS110" s="954"/>
      <c r="AT110" s="955"/>
      <c r="AU110" s="956" t="s">
        <v>73</v>
      </c>
      <c r="AV110" s="957"/>
      <c r="AW110" s="957"/>
      <c r="AX110" s="957"/>
      <c r="AY110" s="957"/>
      <c r="AZ110" s="998" t="s">
        <v>427</v>
      </c>
      <c r="BA110" s="947"/>
      <c r="BB110" s="947"/>
      <c r="BC110" s="947"/>
      <c r="BD110" s="947"/>
      <c r="BE110" s="947"/>
      <c r="BF110" s="947"/>
      <c r="BG110" s="947"/>
      <c r="BH110" s="947"/>
      <c r="BI110" s="947"/>
      <c r="BJ110" s="947"/>
      <c r="BK110" s="947"/>
      <c r="BL110" s="947"/>
      <c r="BM110" s="947"/>
      <c r="BN110" s="947"/>
      <c r="BO110" s="947"/>
      <c r="BP110" s="948"/>
      <c r="BQ110" s="984">
        <v>15638620</v>
      </c>
      <c r="BR110" s="985"/>
      <c r="BS110" s="985"/>
      <c r="BT110" s="985"/>
      <c r="BU110" s="985"/>
      <c r="BV110" s="985">
        <v>14946184</v>
      </c>
      <c r="BW110" s="985"/>
      <c r="BX110" s="985"/>
      <c r="BY110" s="985"/>
      <c r="BZ110" s="985"/>
      <c r="CA110" s="985">
        <v>15666690</v>
      </c>
      <c r="CB110" s="985"/>
      <c r="CC110" s="985"/>
      <c r="CD110" s="985"/>
      <c r="CE110" s="985"/>
      <c r="CF110" s="999">
        <v>28.8</v>
      </c>
      <c r="CG110" s="1000"/>
      <c r="CH110" s="1000"/>
      <c r="CI110" s="1000"/>
      <c r="CJ110" s="1000"/>
      <c r="CK110" s="1001" t="s">
        <v>428</v>
      </c>
      <c r="CL110" s="1002"/>
      <c r="CM110" s="981" t="s">
        <v>429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2128813</v>
      </c>
      <c r="DH110" s="985"/>
      <c r="DI110" s="985"/>
      <c r="DJ110" s="985"/>
      <c r="DK110" s="985"/>
      <c r="DL110" s="985">
        <v>1967871</v>
      </c>
      <c r="DM110" s="985"/>
      <c r="DN110" s="985"/>
      <c r="DO110" s="985"/>
      <c r="DP110" s="985"/>
      <c r="DQ110" s="985">
        <v>1823475</v>
      </c>
      <c r="DR110" s="985"/>
      <c r="DS110" s="985"/>
      <c r="DT110" s="985"/>
      <c r="DU110" s="985"/>
      <c r="DV110" s="986">
        <v>3.4</v>
      </c>
      <c r="DW110" s="986"/>
      <c r="DX110" s="986"/>
      <c r="DY110" s="986"/>
      <c r="DZ110" s="987"/>
    </row>
    <row r="111" spans="1:131" s="246" customFormat="1" ht="26.25" customHeight="1">
      <c r="A111" s="988" t="s">
        <v>430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431</v>
      </c>
      <c r="AB111" s="992"/>
      <c r="AC111" s="992"/>
      <c r="AD111" s="992"/>
      <c r="AE111" s="993"/>
      <c r="AF111" s="994" t="s">
        <v>432</v>
      </c>
      <c r="AG111" s="992"/>
      <c r="AH111" s="992"/>
      <c r="AI111" s="992"/>
      <c r="AJ111" s="993"/>
      <c r="AK111" s="994" t="s">
        <v>389</v>
      </c>
      <c r="AL111" s="992"/>
      <c r="AM111" s="992"/>
      <c r="AN111" s="992"/>
      <c r="AO111" s="993"/>
      <c r="AP111" s="995" t="s">
        <v>431</v>
      </c>
      <c r="AQ111" s="996"/>
      <c r="AR111" s="996"/>
      <c r="AS111" s="996"/>
      <c r="AT111" s="997"/>
      <c r="AU111" s="958"/>
      <c r="AV111" s="959"/>
      <c r="AW111" s="959"/>
      <c r="AX111" s="959"/>
      <c r="AY111" s="959"/>
      <c r="AZ111" s="1007" t="s">
        <v>433</v>
      </c>
      <c r="BA111" s="1008"/>
      <c r="BB111" s="1008"/>
      <c r="BC111" s="1008"/>
      <c r="BD111" s="1008"/>
      <c r="BE111" s="1008"/>
      <c r="BF111" s="1008"/>
      <c r="BG111" s="1008"/>
      <c r="BH111" s="1008"/>
      <c r="BI111" s="1008"/>
      <c r="BJ111" s="1008"/>
      <c r="BK111" s="1008"/>
      <c r="BL111" s="1008"/>
      <c r="BM111" s="1008"/>
      <c r="BN111" s="1008"/>
      <c r="BO111" s="1008"/>
      <c r="BP111" s="1009"/>
      <c r="BQ111" s="977">
        <v>6013026</v>
      </c>
      <c r="BR111" s="978"/>
      <c r="BS111" s="978"/>
      <c r="BT111" s="978"/>
      <c r="BU111" s="978"/>
      <c r="BV111" s="978">
        <v>5464183</v>
      </c>
      <c r="BW111" s="978"/>
      <c r="BX111" s="978"/>
      <c r="BY111" s="978"/>
      <c r="BZ111" s="978"/>
      <c r="CA111" s="978">
        <v>4931548</v>
      </c>
      <c r="CB111" s="978"/>
      <c r="CC111" s="978"/>
      <c r="CD111" s="978"/>
      <c r="CE111" s="978"/>
      <c r="CF111" s="972">
        <v>9.1</v>
      </c>
      <c r="CG111" s="973"/>
      <c r="CH111" s="973"/>
      <c r="CI111" s="973"/>
      <c r="CJ111" s="973"/>
      <c r="CK111" s="1003"/>
      <c r="CL111" s="1004"/>
      <c r="CM111" s="974" t="s">
        <v>434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389</v>
      </c>
      <c r="DH111" s="978"/>
      <c r="DI111" s="978"/>
      <c r="DJ111" s="978"/>
      <c r="DK111" s="978"/>
      <c r="DL111" s="978" t="s">
        <v>389</v>
      </c>
      <c r="DM111" s="978"/>
      <c r="DN111" s="978"/>
      <c r="DO111" s="978"/>
      <c r="DP111" s="978"/>
      <c r="DQ111" s="978" t="s">
        <v>431</v>
      </c>
      <c r="DR111" s="978"/>
      <c r="DS111" s="978"/>
      <c r="DT111" s="978"/>
      <c r="DU111" s="978"/>
      <c r="DV111" s="979" t="s">
        <v>432</v>
      </c>
      <c r="DW111" s="979"/>
      <c r="DX111" s="979"/>
      <c r="DY111" s="979"/>
      <c r="DZ111" s="980"/>
    </row>
    <row r="112" spans="1:131" s="246" customFormat="1" ht="26.25" customHeight="1">
      <c r="A112" s="1010" t="s">
        <v>435</v>
      </c>
      <c r="B112" s="1011"/>
      <c r="C112" s="1008" t="s">
        <v>436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6133</v>
      </c>
      <c r="AB112" s="1017"/>
      <c r="AC112" s="1017"/>
      <c r="AD112" s="1017"/>
      <c r="AE112" s="1018"/>
      <c r="AF112" s="1019">
        <v>23567</v>
      </c>
      <c r="AG112" s="1017"/>
      <c r="AH112" s="1017"/>
      <c r="AI112" s="1017"/>
      <c r="AJ112" s="1018"/>
      <c r="AK112" s="1019">
        <v>23567</v>
      </c>
      <c r="AL112" s="1017"/>
      <c r="AM112" s="1017"/>
      <c r="AN112" s="1017"/>
      <c r="AO112" s="1018"/>
      <c r="AP112" s="1020">
        <v>0</v>
      </c>
      <c r="AQ112" s="1021"/>
      <c r="AR112" s="1021"/>
      <c r="AS112" s="1021"/>
      <c r="AT112" s="1022"/>
      <c r="AU112" s="958"/>
      <c r="AV112" s="959"/>
      <c r="AW112" s="959"/>
      <c r="AX112" s="959"/>
      <c r="AY112" s="959"/>
      <c r="AZ112" s="1007" t="s">
        <v>437</v>
      </c>
      <c r="BA112" s="1008"/>
      <c r="BB112" s="1008"/>
      <c r="BC112" s="1008"/>
      <c r="BD112" s="1008"/>
      <c r="BE112" s="1008"/>
      <c r="BF112" s="1008"/>
      <c r="BG112" s="1008"/>
      <c r="BH112" s="1008"/>
      <c r="BI112" s="1008"/>
      <c r="BJ112" s="1008"/>
      <c r="BK112" s="1008"/>
      <c r="BL112" s="1008"/>
      <c r="BM112" s="1008"/>
      <c r="BN112" s="1008"/>
      <c r="BO112" s="1008"/>
      <c r="BP112" s="1009"/>
      <c r="BQ112" s="977" t="s">
        <v>438</v>
      </c>
      <c r="BR112" s="978"/>
      <c r="BS112" s="978"/>
      <c r="BT112" s="978"/>
      <c r="BU112" s="978"/>
      <c r="BV112" s="978" t="s">
        <v>438</v>
      </c>
      <c r="BW112" s="978"/>
      <c r="BX112" s="978"/>
      <c r="BY112" s="978"/>
      <c r="BZ112" s="978"/>
      <c r="CA112" s="978" t="s">
        <v>438</v>
      </c>
      <c r="CB112" s="978"/>
      <c r="CC112" s="978"/>
      <c r="CD112" s="978"/>
      <c r="CE112" s="978"/>
      <c r="CF112" s="972" t="s">
        <v>389</v>
      </c>
      <c r="CG112" s="973"/>
      <c r="CH112" s="973"/>
      <c r="CI112" s="973"/>
      <c r="CJ112" s="973"/>
      <c r="CK112" s="1003"/>
      <c r="CL112" s="1004"/>
      <c r="CM112" s="974" t="s">
        <v>439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431</v>
      </c>
      <c r="DH112" s="978"/>
      <c r="DI112" s="978"/>
      <c r="DJ112" s="978"/>
      <c r="DK112" s="978"/>
      <c r="DL112" s="978" t="s">
        <v>431</v>
      </c>
      <c r="DM112" s="978"/>
      <c r="DN112" s="978"/>
      <c r="DO112" s="978"/>
      <c r="DP112" s="978"/>
      <c r="DQ112" s="978" t="s">
        <v>438</v>
      </c>
      <c r="DR112" s="978"/>
      <c r="DS112" s="978"/>
      <c r="DT112" s="978"/>
      <c r="DU112" s="978"/>
      <c r="DV112" s="979" t="s">
        <v>431</v>
      </c>
      <c r="DW112" s="979"/>
      <c r="DX112" s="979"/>
      <c r="DY112" s="979"/>
      <c r="DZ112" s="980"/>
    </row>
    <row r="113" spans="1:130" s="246" customFormat="1" ht="26.25" customHeight="1">
      <c r="A113" s="1012"/>
      <c r="B113" s="1013"/>
      <c r="C113" s="1008" t="s">
        <v>440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t="s">
        <v>431</v>
      </c>
      <c r="AB113" s="992"/>
      <c r="AC113" s="992"/>
      <c r="AD113" s="992"/>
      <c r="AE113" s="993"/>
      <c r="AF113" s="994" t="s">
        <v>441</v>
      </c>
      <c r="AG113" s="992"/>
      <c r="AH113" s="992"/>
      <c r="AI113" s="992"/>
      <c r="AJ113" s="993"/>
      <c r="AK113" s="994" t="s">
        <v>389</v>
      </c>
      <c r="AL113" s="992"/>
      <c r="AM113" s="992"/>
      <c r="AN113" s="992"/>
      <c r="AO113" s="993"/>
      <c r="AP113" s="995" t="s">
        <v>431</v>
      </c>
      <c r="AQ113" s="996"/>
      <c r="AR113" s="996"/>
      <c r="AS113" s="996"/>
      <c r="AT113" s="997"/>
      <c r="AU113" s="958"/>
      <c r="AV113" s="959"/>
      <c r="AW113" s="959"/>
      <c r="AX113" s="959"/>
      <c r="AY113" s="959"/>
      <c r="AZ113" s="1007" t="s">
        <v>442</v>
      </c>
      <c r="BA113" s="1008"/>
      <c r="BB113" s="1008"/>
      <c r="BC113" s="1008"/>
      <c r="BD113" s="1008"/>
      <c r="BE113" s="1008"/>
      <c r="BF113" s="1008"/>
      <c r="BG113" s="1008"/>
      <c r="BH113" s="1008"/>
      <c r="BI113" s="1008"/>
      <c r="BJ113" s="1008"/>
      <c r="BK113" s="1008"/>
      <c r="BL113" s="1008"/>
      <c r="BM113" s="1008"/>
      <c r="BN113" s="1008"/>
      <c r="BO113" s="1008"/>
      <c r="BP113" s="1009"/>
      <c r="BQ113" s="977">
        <v>693515</v>
      </c>
      <c r="BR113" s="978"/>
      <c r="BS113" s="978"/>
      <c r="BT113" s="978"/>
      <c r="BU113" s="978"/>
      <c r="BV113" s="978">
        <v>817947</v>
      </c>
      <c r="BW113" s="978"/>
      <c r="BX113" s="978"/>
      <c r="BY113" s="978"/>
      <c r="BZ113" s="978"/>
      <c r="CA113" s="978">
        <v>827219</v>
      </c>
      <c r="CB113" s="978"/>
      <c r="CC113" s="978"/>
      <c r="CD113" s="978"/>
      <c r="CE113" s="978"/>
      <c r="CF113" s="972">
        <v>1.5</v>
      </c>
      <c r="CG113" s="973"/>
      <c r="CH113" s="973"/>
      <c r="CI113" s="973"/>
      <c r="CJ113" s="973"/>
      <c r="CK113" s="1003"/>
      <c r="CL113" s="1004"/>
      <c r="CM113" s="974" t="s">
        <v>443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438</v>
      </c>
      <c r="DH113" s="1017"/>
      <c r="DI113" s="1017"/>
      <c r="DJ113" s="1017"/>
      <c r="DK113" s="1018"/>
      <c r="DL113" s="1019" t="s">
        <v>431</v>
      </c>
      <c r="DM113" s="1017"/>
      <c r="DN113" s="1017"/>
      <c r="DO113" s="1017"/>
      <c r="DP113" s="1018"/>
      <c r="DQ113" s="1019" t="s">
        <v>441</v>
      </c>
      <c r="DR113" s="1017"/>
      <c r="DS113" s="1017"/>
      <c r="DT113" s="1017"/>
      <c r="DU113" s="1018"/>
      <c r="DV113" s="1020" t="s">
        <v>438</v>
      </c>
      <c r="DW113" s="1021"/>
      <c r="DX113" s="1021"/>
      <c r="DY113" s="1021"/>
      <c r="DZ113" s="1022"/>
    </row>
    <row r="114" spans="1:130" s="246" customFormat="1" ht="26.25" customHeight="1">
      <c r="A114" s="1012"/>
      <c r="B114" s="1013"/>
      <c r="C114" s="1008" t="s">
        <v>444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66449</v>
      </c>
      <c r="AB114" s="1017"/>
      <c r="AC114" s="1017"/>
      <c r="AD114" s="1017"/>
      <c r="AE114" s="1018"/>
      <c r="AF114" s="1019">
        <v>62325</v>
      </c>
      <c r="AG114" s="1017"/>
      <c r="AH114" s="1017"/>
      <c r="AI114" s="1017"/>
      <c r="AJ114" s="1018"/>
      <c r="AK114" s="1019">
        <v>69021</v>
      </c>
      <c r="AL114" s="1017"/>
      <c r="AM114" s="1017"/>
      <c r="AN114" s="1017"/>
      <c r="AO114" s="1018"/>
      <c r="AP114" s="1020">
        <v>0.1</v>
      </c>
      <c r="AQ114" s="1021"/>
      <c r="AR114" s="1021"/>
      <c r="AS114" s="1021"/>
      <c r="AT114" s="1022"/>
      <c r="AU114" s="958"/>
      <c r="AV114" s="959"/>
      <c r="AW114" s="959"/>
      <c r="AX114" s="959"/>
      <c r="AY114" s="959"/>
      <c r="AZ114" s="1007" t="s">
        <v>445</v>
      </c>
      <c r="BA114" s="1008"/>
      <c r="BB114" s="1008"/>
      <c r="BC114" s="1008"/>
      <c r="BD114" s="1008"/>
      <c r="BE114" s="1008"/>
      <c r="BF114" s="1008"/>
      <c r="BG114" s="1008"/>
      <c r="BH114" s="1008"/>
      <c r="BI114" s="1008"/>
      <c r="BJ114" s="1008"/>
      <c r="BK114" s="1008"/>
      <c r="BL114" s="1008"/>
      <c r="BM114" s="1008"/>
      <c r="BN114" s="1008"/>
      <c r="BO114" s="1008"/>
      <c r="BP114" s="1009"/>
      <c r="BQ114" s="977">
        <v>10097860</v>
      </c>
      <c r="BR114" s="978"/>
      <c r="BS114" s="978"/>
      <c r="BT114" s="978"/>
      <c r="BU114" s="978"/>
      <c r="BV114" s="978">
        <v>9535842</v>
      </c>
      <c r="BW114" s="978"/>
      <c r="BX114" s="978"/>
      <c r="BY114" s="978"/>
      <c r="BZ114" s="978"/>
      <c r="CA114" s="978">
        <v>9844909</v>
      </c>
      <c r="CB114" s="978"/>
      <c r="CC114" s="978"/>
      <c r="CD114" s="978"/>
      <c r="CE114" s="978"/>
      <c r="CF114" s="972">
        <v>18.100000000000001</v>
      </c>
      <c r="CG114" s="973"/>
      <c r="CH114" s="973"/>
      <c r="CI114" s="973"/>
      <c r="CJ114" s="973"/>
      <c r="CK114" s="1003"/>
      <c r="CL114" s="1004"/>
      <c r="CM114" s="974" t="s">
        <v>446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389</v>
      </c>
      <c r="DH114" s="1017"/>
      <c r="DI114" s="1017"/>
      <c r="DJ114" s="1017"/>
      <c r="DK114" s="1018"/>
      <c r="DL114" s="1019" t="s">
        <v>431</v>
      </c>
      <c r="DM114" s="1017"/>
      <c r="DN114" s="1017"/>
      <c r="DO114" s="1017"/>
      <c r="DP114" s="1018"/>
      <c r="DQ114" s="1019" t="s">
        <v>431</v>
      </c>
      <c r="DR114" s="1017"/>
      <c r="DS114" s="1017"/>
      <c r="DT114" s="1017"/>
      <c r="DU114" s="1018"/>
      <c r="DV114" s="1020" t="s">
        <v>432</v>
      </c>
      <c r="DW114" s="1021"/>
      <c r="DX114" s="1021"/>
      <c r="DY114" s="1021"/>
      <c r="DZ114" s="1022"/>
    </row>
    <row r="115" spans="1:130" s="246" customFormat="1" ht="26.25" customHeight="1">
      <c r="A115" s="1012"/>
      <c r="B115" s="1013"/>
      <c r="C115" s="1008" t="s">
        <v>447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996856</v>
      </c>
      <c r="AB115" s="992"/>
      <c r="AC115" s="992"/>
      <c r="AD115" s="992"/>
      <c r="AE115" s="993"/>
      <c r="AF115" s="994">
        <v>908379</v>
      </c>
      <c r="AG115" s="992"/>
      <c r="AH115" s="992"/>
      <c r="AI115" s="992"/>
      <c r="AJ115" s="993"/>
      <c r="AK115" s="994">
        <v>838671</v>
      </c>
      <c r="AL115" s="992"/>
      <c r="AM115" s="992"/>
      <c r="AN115" s="992"/>
      <c r="AO115" s="993"/>
      <c r="AP115" s="995">
        <v>1.5</v>
      </c>
      <c r="AQ115" s="996"/>
      <c r="AR115" s="996"/>
      <c r="AS115" s="996"/>
      <c r="AT115" s="997"/>
      <c r="AU115" s="958"/>
      <c r="AV115" s="959"/>
      <c r="AW115" s="959"/>
      <c r="AX115" s="959"/>
      <c r="AY115" s="959"/>
      <c r="AZ115" s="1007" t="s">
        <v>448</v>
      </c>
      <c r="BA115" s="1008"/>
      <c r="BB115" s="1008"/>
      <c r="BC115" s="1008"/>
      <c r="BD115" s="1008"/>
      <c r="BE115" s="1008"/>
      <c r="BF115" s="1008"/>
      <c r="BG115" s="1008"/>
      <c r="BH115" s="1008"/>
      <c r="BI115" s="1008"/>
      <c r="BJ115" s="1008"/>
      <c r="BK115" s="1008"/>
      <c r="BL115" s="1008"/>
      <c r="BM115" s="1008"/>
      <c r="BN115" s="1008"/>
      <c r="BO115" s="1008"/>
      <c r="BP115" s="1009"/>
      <c r="BQ115" s="977" t="s">
        <v>438</v>
      </c>
      <c r="BR115" s="978"/>
      <c r="BS115" s="978"/>
      <c r="BT115" s="978"/>
      <c r="BU115" s="978"/>
      <c r="BV115" s="978" t="s">
        <v>431</v>
      </c>
      <c r="BW115" s="978"/>
      <c r="BX115" s="978"/>
      <c r="BY115" s="978"/>
      <c r="BZ115" s="978"/>
      <c r="CA115" s="978" t="s">
        <v>438</v>
      </c>
      <c r="CB115" s="978"/>
      <c r="CC115" s="978"/>
      <c r="CD115" s="978"/>
      <c r="CE115" s="978"/>
      <c r="CF115" s="972" t="s">
        <v>431</v>
      </c>
      <c r="CG115" s="973"/>
      <c r="CH115" s="973"/>
      <c r="CI115" s="973"/>
      <c r="CJ115" s="973"/>
      <c r="CK115" s="1003"/>
      <c r="CL115" s="1004"/>
      <c r="CM115" s="1007" t="s">
        <v>449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431</v>
      </c>
      <c r="DH115" s="1017"/>
      <c r="DI115" s="1017"/>
      <c r="DJ115" s="1017"/>
      <c r="DK115" s="1018"/>
      <c r="DL115" s="1019" t="s">
        <v>431</v>
      </c>
      <c r="DM115" s="1017"/>
      <c r="DN115" s="1017"/>
      <c r="DO115" s="1017"/>
      <c r="DP115" s="1018"/>
      <c r="DQ115" s="1019" t="s">
        <v>389</v>
      </c>
      <c r="DR115" s="1017"/>
      <c r="DS115" s="1017"/>
      <c r="DT115" s="1017"/>
      <c r="DU115" s="1018"/>
      <c r="DV115" s="1020" t="s">
        <v>431</v>
      </c>
      <c r="DW115" s="1021"/>
      <c r="DX115" s="1021"/>
      <c r="DY115" s="1021"/>
      <c r="DZ115" s="1022"/>
    </row>
    <row r="116" spans="1:130" s="246" customFormat="1" ht="26.25" customHeight="1">
      <c r="A116" s="1014"/>
      <c r="B116" s="1015"/>
      <c r="C116" s="1023" t="s">
        <v>450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1986</v>
      </c>
      <c r="AB116" s="1017"/>
      <c r="AC116" s="1017"/>
      <c r="AD116" s="1017"/>
      <c r="AE116" s="1018"/>
      <c r="AF116" s="1019" t="s">
        <v>431</v>
      </c>
      <c r="AG116" s="1017"/>
      <c r="AH116" s="1017"/>
      <c r="AI116" s="1017"/>
      <c r="AJ116" s="1018"/>
      <c r="AK116" s="1019" t="s">
        <v>438</v>
      </c>
      <c r="AL116" s="1017"/>
      <c r="AM116" s="1017"/>
      <c r="AN116" s="1017"/>
      <c r="AO116" s="1018"/>
      <c r="AP116" s="1020" t="s">
        <v>432</v>
      </c>
      <c r="AQ116" s="1021"/>
      <c r="AR116" s="1021"/>
      <c r="AS116" s="1021"/>
      <c r="AT116" s="1022"/>
      <c r="AU116" s="958"/>
      <c r="AV116" s="959"/>
      <c r="AW116" s="959"/>
      <c r="AX116" s="959"/>
      <c r="AY116" s="959"/>
      <c r="AZ116" s="1025" t="s">
        <v>451</v>
      </c>
      <c r="BA116" s="1026"/>
      <c r="BB116" s="1026"/>
      <c r="BC116" s="1026"/>
      <c r="BD116" s="1026"/>
      <c r="BE116" s="1026"/>
      <c r="BF116" s="1026"/>
      <c r="BG116" s="1026"/>
      <c r="BH116" s="1026"/>
      <c r="BI116" s="1026"/>
      <c r="BJ116" s="1026"/>
      <c r="BK116" s="1026"/>
      <c r="BL116" s="1026"/>
      <c r="BM116" s="1026"/>
      <c r="BN116" s="1026"/>
      <c r="BO116" s="1026"/>
      <c r="BP116" s="1027"/>
      <c r="BQ116" s="977" t="s">
        <v>431</v>
      </c>
      <c r="BR116" s="978"/>
      <c r="BS116" s="978"/>
      <c r="BT116" s="978"/>
      <c r="BU116" s="978"/>
      <c r="BV116" s="978" t="s">
        <v>431</v>
      </c>
      <c r="BW116" s="978"/>
      <c r="BX116" s="978"/>
      <c r="BY116" s="978"/>
      <c r="BZ116" s="978"/>
      <c r="CA116" s="978" t="s">
        <v>431</v>
      </c>
      <c r="CB116" s="978"/>
      <c r="CC116" s="978"/>
      <c r="CD116" s="978"/>
      <c r="CE116" s="978"/>
      <c r="CF116" s="972" t="s">
        <v>431</v>
      </c>
      <c r="CG116" s="973"/>
      <c r="CH116" s="973"/>
      <c r="CI116" s="973"/>
      <c r="CJ116" s="973"/>
      <c r="CK116" s="1003"/>
      <c r="CL116" s="1004"/>
      <c r="CM116" s="974" t="s">
        <v>452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431</v>
      </c>
      <c r="DH116" s="1017"/>
      <c r="DI116" s="1017"/>
      <c r="DJ116" s="1017"/>
      <c r="DK116" s="1018"/>
      <c r="DL116" s="1019" t="s">
        <v>438</v>
      </c>
      <c r="DM116" s="1017"/>
      <c r="DN116" s="1017"/>
      <c r="DO116" s="1017"/>
      <c r="DP116" s="1018"/>
      <c r="DQ116" s="1019" t="s">
        <v>432</v>
      </c>
      <c r="DR116" s="1017"/>
      <c r="DS116" s="1017"/>
      <c r="DT116" s="1017"/>
      <c r="DU116" s="1018"/>
      <c r="DV116" s="1020" t="s">
        <v>431</v>
      </c>
      <c r="DW116" s="1021"/>
      <c r="DX116" s="1021"/>
      <c r="DY116" s="1021"/>
      <c r="DZ116" s="1022"/>
    </row>
    <row r="117" spans="1:130" s="246" customFormat="1" ht="26.25" customHeight="1">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453</v>
      </c>
      <c r="Z117" s="944"/>
      <c r="AA117" s="1034">
        <v>1894483</v>
      </c>
      <c r="AB117" s="1035"/>
      <c r="AC117" s="1035"/>
      <c r="AD117" s="1035"/>
      <c r="AE117" s="1036"/>
      <c r="AF117" s="1037">
        <v>1810429</v>
      </c>
      <c r="AG117" s="1035"/>
      <c r="AH117" s="1035"/>
      <c r="AI117" s="1035"/>
      <c r="AJ117" s="1036"/>
      <c r="AK117" s="1037">
        <v>1503221</v>
      </c>
      <c r="AL117" s="1035"/>
      <c r="AM117" s="1035"/>
      <c r="AN117" s="1035"/>
      <c r="AO117" s="1036"/>
      <c r="AP117" s="1038"/>
      <c r="AQ117" s="1039"/>
      <c r="AR117" s="1039"/>
      <c r="AS117" s="1039"/>
      <c r="AT117" s="1040"/>
      <c r="AU117" s="958"/>
      <c r="AV117" s="959"/>
      <c r="AW117" s="959"/>
      <c r="AX117" s="959"/>
      <c r="AY117" s="959"/>
      <c r="AZ117" s="1025" t="s">
        <v>454</v>
      </c>
      <c r="BA117" s="1026"/>
      <c r="BB117" s="1026"/>
      <c r="BC117" s="1026"/>
      <c r="BD117" s="1026"/>
      <c r="BE117" s="1026"/>
      <c r="BF117" s="1026"/>
      <c r="BG117" s="1026"/>
      <c r="BH117" s="1026"/>
      <c r="BI117" s="1026"/>
      <c r="BJ117" s="1026"/>
      <c r="BK117" s="1026"/>
      <c r="BL117" s="1026"/>
      <c r="BM117" s="1026"/>
      <c r="BN117" s="1026"/>
      <c r="BO117" s="1026"/>
      <c r="BP117" s="1027"/>
      <c r="BQ117" s="977" t="s">
        <v>455</v>
      </c>
      <c r="BR117" s="978"/>
      <c r="BS117" s="978"/>
      <c r="BT117" s="978"/>
      <c r="BU117" s="978"/>
      <c r="BV117" s="978" t="s">
        <v>389</v>
      </c>
      <c r="BW117" s="978"/>
      <c r="BX117" s="978"/>
      <c r="BY117" s="978"/>
      <c r="BZ117" s="978"/>
      <c r="CA117" s="978" t="s">
        <v>441</v>
      </c>
      <c r="CB117" s="978"/>
      <c r="CC117" s="978"/>
      <c r="CD117" s="978"/>
      <c r="CE117" s="978"/>
      <c r="CF117" s="972" t="s">
        <v>441</v>
      </c>
      <c r="CG117" s="973"/>
      <c r="CH117" s="973"/>
      <c r="CI117" s="973"/>
      <c r="CJ117" s="973"/>
      <c r="CK117" s="1003"/>
      <c r="CL117" s="1004"/>
      <c r="CM117" s="974" t="s">
        <v>456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455</v>
      </c>
      <c r="DH117" s="1017"/>
      <c r="DI117" s="1017"/>
      <c r="DJ117" s="1017"/>
      <c r="DK117" s="1018"/>
      <c r="DL117" s="1019" t="s">
        <v>455</v>
      </c>
      <c r="DM117" s="1017"/>
      <c r="DN117" s="1017"/>
      <c r="DO117" s="1017"/>
      <c r="DP117" s="1018"/>
      <c r="DQ117" s="1019" t="s">
        <v>431</v>
      </c>
      <c r="DR117" s="1017"/>
      <c r="DS117" s="1017"/>
      <c r="DT117" s="1017"/>
      <c r="DU117" s="1018"/>
      <c r="DV117" s="1020" t="s">
        <v>457</v>
      </c>
      <c r="DW117" s="1021"/>
      <c r="DX117" s="1021"/>
      <c r="DY117" s="1021"/>
      <c r="DZ117" s="1022"/>
    </row>
    <row r="118" spans="1:130" s="246" customFormat="1" ht="26.25" customHeight="1">
      <c r="A118" s="962" t="s">
        <v>425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423</v>
      </c>
      <c r="AB118" s="943"/>
      <c r="AC118" s="943"/>
      <c r="AD118" s="943"/>
      <c r="AE118" s="944"/>
      <c r="AF118" s="942" t="s">
        <v>306</v>
      </c>
      <c r="AG118" s="943"/>
      <c r="AH118" s="943"/>
      <c r="AI118" s="943"/>
      <c r="AJ118" s="944"/>
      <c r="AK118" s="942" t="s">
        <v>305</v>
      </c>
      <c r="AL118" s="943"/>
      <c r="AM118" s="943"/>
      <c r="AN118" s="943"/>
      <c r="AO118" s="944"/>
      <c r="AP118" s="1029" t="s">
        <v>424</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432</v>
      </c>
      <c r="BR118" s="1056"/>
      <c r="BS118" s="1056"/>
      <c r="BT118" s="1056"/>
      <c r="BU118" s="1056"/>
      <c r="BV118" s="1056" t="s">
        <v>459</v>
      </c>
      <c r="BW118" s="1056"/>
      <c r="BX118" s="1056"/>
      <c r="BY118" s="1056"/>
      <c r="BZ118" s="1056"/>
      <c r="CA118" s="1056" t="s">
        <v>389</v>
      </c>
      <c r="CB118" s="1056"/>
      <c r="CC118" s="1056"/>
      <c r="CD118" s="1056"/>
      <c r="CE118" s="1056"/>
      <c r="CF118" s="972" t="s">
        <v>389</v>
      </c>
      <c r="CG118" s="973"/>
      <c r="CH118" s="973"/>
      <c r="CI118" s="973"/>
      <c r="CJ118" s="973"/>
      <c r="CK118" s="1003"/>
      <c r="CL118" s="1004"/>
      <c r="CM118" s="974" t="s">
        <v>460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389</v>
      </c>
      <c r="DH118" s="1017"/>
      <c r="DI118" s="1017"/>
      <c r="DJ118" s="1017"/>
      <c r="DK118" s="1018"/>
      <c r="DL118" s="1019" t="s">
        <v>455</v>
      </c>
      <c r="DM118" s="1017"/>
      <c r="DN118" s="1017"/>
      <c r="DO118" s="1017"/>
      <c r="DP118" s="1018"/>
      <c r="DQ118" s="1019" t="s">
        <v>389</v>
      </c>
      <c r="DR118" s="1017"/>
      <c r="DS118" s="1017"/>
      <c r="DT118" s="1017"/>
      <c r="DU118" s="1018"/>
      <c r="DV118" s="1020" t="s">
        <v>389</v>
      </c>
      <c r="DW118" s="1021"/>
      <c r="DX118" s="1021"/>
      <c r="DY118" s="1021"/>
      <c r="DZ118" s="1022"/>
    </row>
    <row r="119" spans="1:130" s="246" customFormat="1" ht="26.25" customHeight="1">
      <c r="A119" s="1116" t="s">
        <v>428</v>
      </c>
      <c r="B119" s="1002"/>
      <c r="C119" s="981" t="s">
        <v>429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152833</v>
      </c>
      <c r="AB119" s="950"/>
      <c r="AC119" s="950"/>
      <c r="AD119" s="950"/>
      <c r="AE119" s="951"/>
      <c r="AF119" s="952">
        <v>160942</v>
      </c>
      <c r="AG119" s="950"/>
      <c r="AH119" s="950"/>
      <c r="AI119" s="950"/>
      <c r="AJ119" s="951"/>
      <c r="AK119" s="952">
        <v>148984</v>
      </c>
      <c r="AL119" s="950"/>
      <c r="AM119" s="950"/>
      <c r="AN119" s="950"/>
      <c r="AO119" s="951"/>
      <c r="AP119" s="953">
        <v>0.3</v>
      </c>
      <c r="AQ119" s="954"/>
      <c r="AR119" s="954"/>
      <c r="AS119" s="954"/>
      <c r="AT119" s="955"/>
      <c r="AU119" s="960"/>
      <c r="AV119" s="961"/>
      <c r="AW119" s="961"/>
      <c r="AX119" s="961"/>
      <c r="AY119" s="961"/>
      <c r="AZ119" s="277" t="s">
        <v>186</v>
      </c>
      <c r="BA119" s="277"/>
      <c r="BB119" s="277"/>
      <c r="BC119" s="277"/>
      <c r="BD119" s="277"/>
      <c r="BE119" s="277"/>
      <c r="BF119" s="277"/>
      <c r="BG119" s="277"/>
      <c r="BH119" s="277"/>
      <c r="BI119" s="277"/>
      <c r="BJ119" s="277"/>
      <c r="BK119" s="277"/>
      <c r="BL119" s="277"/>
      <c r="BM119" s="277"/>
      <c r="BN119" s="277"/>
      <c r="BO119" s="1033" t="s">
        <v>461</v>
      </c>
      <c r="BP119" s="1064"/>
      <c r="BQ119" s="1055">
        <v>32443021</v>
      </c>
      <c r="BR119" s="1056"/>
      <c r="BS119" s="1056"/>
      <c r="BT119" s="1056"/>
      <c r="BU119" s="1056"/>
      <c r="BV119" s="1056">
        <v>30764156</v>
      </c>
      <c r="BW119" s="1056"/>
      <c r="BX119" s="1056"/>
      <c r="BY119" s="1056"/>
      <c r="BZ119" s="1056"/>
      <c r="CA119" s="1056">
        <v>31270366</v>
      </c>
      <c r="CB119" s="1056"/>
      <c r="CC119" s="1056"/>
      <c r="CD119" s="1056"/>
      <c r="CE119" s="1056"/>
      <c r="CF119" s="1057"/>
      <c r="CG119" s="1058"/>
      <c r="CH119" s="1058"/>
      <c r="CI119" s="1058"/>
      <c r="CJ119" s="1059"/>
      <c r="CK119" s="1005"/>
      <c r="CL119" s="1006"/>
      <c r="CM119" s="1060" t="s">
        <v>462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3884213</v>
      </c>
      <c r="DH119" s="1042"/>
      <c r="DI119" s="1042"/>
      <c r="DJ119" s="1042"/>
      <c r="DK119" s="1043"/>
      <c r="DL119" s="1041">
        <v>3496312</v>
      </c>
      <c r="DM119" s="1042"/>
      <c r="DN119" s="1042"/>
      <c r="DO119" s="1042"/>
      <c r="DP119" s="1043"/>
      <c r="DQ119" s="1041">
        <v>3108073</v>
      </c>
      <c r="DR119" s="1042"/>
      <c r="DS119" s="1042"/>
      <c r="DT119" s="1042"/>
      <c r="DU119" s="1043"/>
      <c r="DV119" s="1044">
        <v>5.7</v>
      </c>
      <c r="DW119" s="1045"/>
      <c r="DX119" s="1045"/>
      <c r="DY119" s="1045"/>
      <c r="DZ119" s="1046"/>
    </row>
    <row r="120" spans="1:130" s="246" customFormat="1" ht="26.25" customHeight="1">
      <c r="A120" s="1117"/>
      <c r="B120" s="1004"/>
      <c r="C120" s="974" t="s">
        <v>434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432</v>
      </c>
      <c r="AB120" s="1017"/>
      <c r="AC120" s="1017"/>
      <c r="AD120" s="1017"/>
      <c r="AE120" s="1018"/>
      <c r="AF120" s="1019" t="s">
        <v>389</v>
      </c>
      <c r="AG120" s="1017"/>
      <c r="AH120" s="1017"/>
      <c r="AI120" s="1017"/>
      <c r="AJ120" s="1018"/>
      <c r="AK120" s="1019" t="s">
        <v>432</v>
      </c>
      <c r="AL120" s="1017"/>
      <c r="AM120" s="1017"/>
      <c r="AN120" s="1017"/>
      <c r="AO120" s="1018"/>
      <c r="AP120" s="1020" t="s">
        <v>432</v>
      </c>
      <c r="AQ120" s="1021"/>
      <c r="AR120" s="1021"/>
      <c r="AS120" s="1021"/>
      <c r="AT120" s="1022"/>
      <c r="AU120" s="1047" t="s">
        <v>463</v>
      </c>
      <c r="AV120" s="1048"/>
      <c r="AW120" s="1048"/>
      <c r="AX120" s="1048"/>
      <c r="AY120" s="1049"/>
      <c r="AZ120" s="998" t="s">
        <v>464</v>
      </c>
      <c r="BA120" s="947"/>
      <c r="BB120" s="947"/>
      <c r="BC120" s="947"/>
      <c r="BD120" s="947"/>
      <c r="BE120" s="947"/>
      <c r="BF120" s="947"/>
      <c r="BG120" s="947"/>
      <c r="BH120" s="947"/>
      <c r="BI120" s="947"/>
      <c r="BJ120" s="947"/>
      <c r="BK120" s="947"/>
      <c r="BL120" s="947"/>
      <c r="BM120" s="947"/>
      <c r="BN120" s="947"/>
      <c r="BO120" s="947"/>
      <c r="BP120" s="948"/>
      <c r="BQ120" s="984">
        <v>43832843</v>
      </c>
      <c r="BR120" s="985"/>
      <c r="BS120" s="985"/>
      <c r="BT120" s="985"/>
      <c r="BU120" s="985"/>
      <c r="BV120" s="985">
        <v>57427465</v>
      </c>
      <c r="BW120" s="985"/>
      <c r="BX120" s="985"/>
      <c r="BY120" s="985"/>
      <c r="BZ120" s="985"/>
      <c r="CA120" s="985">
        <v>65293704</v>
      </c>
      <c r="CB120" s="985"/>
      <c r="CC120" s="985"/>
      <c r="CD120" s="985"/>
      <c r="CE120" s="985"/>
      <c r="CF120" s="999">
        <v>120.1</v>
      </c>
      <c r="CG120" s="1000"/>
      <c r="CH120" s="1000"/>
      <c r="CI120" s="1000"/>
      <c r="CJ120" s="1000"/>
      <c r="CK120" s="1065" t="s">
        <v>465</v>
      </c>
      <c r="CL120" s="1066"/>
      <c r="CM120" s="1066"/>
      <c r="CN120" s="1066"/>
      <c r="CO120" s="1067"/>
      <c r="CP120" s="1073" t="s">
        <v>466</v>
      </c>
      <c r="CQ120" s="1074"/>
      <c r="CR120" s="1074"/>
      <c r="CS120" s="1074"/>
      <c r="CT120" s="1074"/>
      <c r="CU120" s="1074"/>
      <c r="CV120" s="1074"/>
      <c r="CW120" s="1074"/>
      <c r="CX120" s="1074"/>
      <c r="CY120" s="1074"/>
      <c r="CZ120" s="1074"/>
      <c r="DA120" s="1074"/>
      <c r="DB120" s="1074"/>
      <c r="DC120" s="1074"/>
      <c r="DD120" s="1074"/>
      <c r="DE120" s="1074"/>
      <c r="DF120" s="1075"/>
      <c r="DG120" s="984" t="s">
        <v>432</v>
      </c>
      <c r="DH120" s="985"/>
      <c r="DI120" s="985"/>
      <c r="DJ120" s="985"/>
      <c r="DK120" s="985"/>
      <c r="DL120" s="985" t="s">
        <v>457</v>
      </c>
      <c r="DM120" s="985"/>
      <c r="DN120" s="985"/>
      <c r="DO120" s="985"/>
      <c r="DP120" s="985"/>
      <c r="DQ120" s="985" t="s">
        <v>457</v>
      </c>
      <c r="DR120" s="985"/>
      <c r="DS120" s="985"/>
      <c r="DT120" s="985"/>
      <c r="DU120" s="985"/>
      <c r="DV120" s="986" t="s">
        <v>389</v>
      </c>
      <c r="DW120" s="986"/>
      <c r="DX120" s="986"/>
      <c r="DY120" s="986"/>
      <c r="DZ120" s="987"/>
    </row>
    <row r="121" spans="1:130" s="246" customFormat="1" ht="26.25" customHeight="1">
      <c r="A121" s="1117"/>
      <c r="B121" s="1004"/>
      <c r="C121" s="1025" t="s">
        <v>467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457</v>
      </c>
      <c r="AB121" s="1017"/>
      <c r="AC121" s="1017"/>
      <c r="AD121" s="1017"/>
      <c r="AE121" s="1018"/>
      <c r="AF121" s="1019" t="s">
        <v>389</v>
      </c>
      <c r="AG121" s="1017"/>
      <c r="AH121" s="1017"/>
      <c r="AI121" s="1017"/>
      <c r="AJ121" s="1018"/>
      <c r="AK121" s="1019" t="s">
        <v>389</v>
      </c>
      <c r="AL121" s="1017"/>
      <c r="AM121" s="1017"/>
      <c r="AN121" s="1017"/>
      <c r="AO121" s="1018"/>
      <c r="AP121" s="1020" t="s">
        <v>389</v>
      </c>
      <c r="AQ121" s="1021"/>
      <c r="AR121" s="1021"/>
      <c r="AS121" s="1021"/>
      <c r="AT121" s="1022"/>
      <c r="AU121" s="1050"/>
      <c r="AV121" s="1051"/>
      <c r="AW121" s="1051"/>
      <c r="AX121" s="1051"/>
      <c r="AY121" s="1052"/>
      <c r="AZ121" s="1007" t="s">
        <v>468</v>
      </c>
      <c r="BA121" s="1008"/>
      <c r="BB121" s="1008"/>
      <c r="BC121" s="1008"/>
      <c r="BD121" s="1008"/>
      <c r="BE121" s="1008"/>
      <c r="BF121" s="1008"/>
      <c r="BG121" s="1008"/>
      <c r="BH121" s="1008"/>
      <c r="BI121" s="1008"/>
      <c r="BJ121" s="1008"/>
      <c r="BK121" s="1008"/>
      <c r="BL121" s="1008"/>
      <c r="BM121" s="1008"/>
      <c r="BN121" s="1008"/>
      <c r="BO121" s="1008"/>
      <c r="BP121" s="1009"/>
      <c r="BQ121" s="977" t="s">
        <v>432</v>
      </c>
      <c r="BR121" s="978"/>
      <c r="BS121" s="978"/>
      <c r="BT121" s="978"/>
      <c r="BU121" s="978"/>
      <c r="BV121" s="978" t="s">
        <v>432</v>
      </c>
      <c r="BW121" s="978"/>
      <c r="BX121" s="978"/>
      <c r="BY121" s="978"/>
      <c r="BZ121" s="978"/>
      <c r="CA121" s="978" t="s">
        <v>432</v>
      </c>
      <c r="CB121" s="978"/>
      <c r="CC121" s="978"/>
      <c r="CD121" s="978"/>
      <c r="CE121" s="978"/>
      <c r="CF121" s="972" t="s">
        <v>457</v>
      </c>
      <c r="CG121" s="973"/>
      <c r="CH121" s="973"/>
      <c r="CI121" s="973"/>
      <c r="CJ121" s="973"/>
      <c r="CK121" s="1068"/>
      <c r="CL121" s="1069"/>
      <c r="CM121" s="1069"/>
      <c r="CN121" s="1069"/>
      <c r="CO121" s="1070"/>
      <c r="CP121" s="1078" t="s">
        <v>469</v>
      </c>
      <c r="CQ121" s="1079"/>
      <c r="CR121" s="1079"/>
      <c r="CS121" s="1079"/>
      <c r="CT121" s="1079"/>
      <c r="CU121" s="1079"/>
      <c r="CV121" s="1079"/>
      <c r="CW121" s="1079"/>
      <c r="CX121" s="1079"/>
      <c r="CY121" s="1079"/>
      <c r="CZ121" s="1079"/>
      <c r="DA121" s="1079"/>
      <c r="DB121" s="1079"/>
      <c r="DC121" s="1079"/>
      <c r="DD121" s="1079"/>
      <c r="DE121" s="1079"/>
      <c r="DF121" s="1080"/>
      <c r="DG121" s="977" t="s">
        <v>432</v>
      </c>
      <c r="DH121" s="978"/>
      <c r="DI121" s="978"/>
      <c r="DJ121" s="978"/>
      <c r="DK121" s="978"/>
      <c r="DL121" s="978" t="s">
        <v>432</v>
      </c>
      <c r="DM121" s="978"/>
      <c r="DN121" s="978"/>
      <c r="DO121" s="978"/>
      <c r="DP121" s="978"/>
      <c r="DQ121" s="978" t="s">
        <v>389</v>
      </c>
      <c r="DR121" s="978"/>
      <c r="DS121" s="978"/>
      <c r="DT121" s="978"/>
      <c r="DU121" s="978"/>
      <c r="DV121" s="979" t="s">
        <v>457</v>
      </c>
      <c r="DW121" s="979"/>
      <c r="DX121" s="979"/>
      <c r="DY121" s="979"/>
      <c r="DZ121" s="980"/>
    </row>
    <row r="122" spans="1:130" s="246" customFormat="1" ht="26.25" customHeight="1">
      <c r="A122" s="1117"/>
      <c r="B122" s="1004"/>
      <c r="C122" s="974" t="s">
        <v>446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432</v>
      </c>
      <c r="AB122" s="1017"/>
      <c r="AC122" s="1017"/>
      <c r="AD122" s="1017"/>
      <c r="AE122" s="1018"/>
      <c r="AF122" s="1019" t="s">
        <v>457</v>
      </c>
      <c r="AG122" s="1017"/>
      <c r="AH122" s="1017"/>
      <c r="AI122" s="1017"/>
      <c r="AJ122" s="1018"/>
      <c r="AK122" s="1019" t="s">
        <v>432</v>
      </c>
      <c r="AL122" s="1017"/>
      <c r="AM122" s="1017"/>
      <c r="AN122" s="1017"/>
      <c r="AO122" s="1018"/>
      <c r="AP122" s="1020" t="s">
        <v>432</v>
      </c>
      <c r="AQ122" s="1021"/>
      <c r="AR122" s="1021"/>
      <c r="AS122" s="1021"/>
      <c r="AT122" s="1022"/>
      <c r="AU122" s="1050"/>
      <c r="AV122" s="1051"/>
      <c r="AW122" s="1051"/>
      <c r="AX122" s="1051"/>
      <c r="AY122" s="1052"/>
      <c r="AZ122" s="1032" t="s">
        <v>470</v>
      </c>
      <c r="BA122" s="1023"/>
      <c r="BB122" s="1023"/>
      <c r="BC122" s="1023"/>
      <c r="BD122" s="1023"/>
      <c r="BE122" s="1023"/>
      <c r="BF122" s="1023"/>
      <c r="BG122" s="1023"/>
      <c r="BH122" s="1023"/>
      <c r="BI122" s="1023"/>
      <c r="BJ122" s="1023"/>
      <c r="BK122" s="1023"/>
      <c r="BL122" s="1023"/>
      <c r="BM122" s="1023"/>
      <c r="BN122" s="1023"/>
      <c r="BO122" s="1023"/>
      <c r="BP122" s="1024"/>
      <c r="BQ122" s="1055">
        <v>20469492</v>
      </c>
      <c r="BR122" s="1056"/>
      <c r="BS122" s="1056"/>
      <c r="BT122" s="1056"/>
      <c r="BU122" s="1056"/>
      <c r="BV122" s="1056">
        <v>18898904</v>
      </c>
      <c r="BW122" s="1056"/>
      <c r="BX122" s="1056"/>
      <c r="BY122" s="1056"/>
      <c r="BZ122" s="1056"/>
      <c r="CA122" s="1056">
        <v>17498099</v>
      </c>
      <c r="CB122" s="1056"/>
      <c r="CC122" s="1056"/>
      <c r="CD122" s="1056"/>
      <c r="CE122" s="1056"/>
      <c r="CF122" s="1076">
        <v>32.200000000000003</v>
      </c>
      <c r="CG122" s="1077"/>
      <c r="CH122" s="1077"/>
      <c r="CI122" s="1077"/>
      <c r="CJ122" s="1077"/>
      <c r="CK122" s="1068"/>
      <c r="CL122" s="1069"/>
      <c r="CM122" s="1069"/>
      <c r="CN122" s="1069"/>
      <c r="CO122" s="1070"/>
      <c r="CP122" s="1078" t="s">
        <v>471</v>
      </c>
      <c r="CQ122" s="1079"/>
      <c r="CR122" s="1079"/>
      <c r="CS122" s="1079"/>
      <c r="CT122" s="1079"/>
      <c r="CU122" s="1079"/>
      <c r="CV122" s="1079"/>
      <c r="CW122" s="1079"/>
      <c r="CX122" s="1079"/>
      <c r="CY122" s="1079"/>
      <c r="CZ122" s="1079"/>
      <c r="DA122" s="1079"/>
      <c r="DB122" s="1079"/>
      <c r="DC122" s="1079"/>
      <c r="DD122" s="1079"/>
      <c r="DE122" s="1079"/>
      <c r="DF122" s="1080"/>
      <c r="DG122" s="977" t="s">
        <v>432</v>
      </c>
      <c r="DH122" s="978"/>
      <c r="DI122" s="978"/>
      <c r="DJ122" s="978"/>
      <c r="DK122" s="978"/>
      <c r="DL122" s="978" t="s">
        <v>457</v>
      </c>
      <c r="DM122" s="978"/>
      <c r="DN122" s="978"/>
      <c r="DO122" s="978"/>
      <c r="DP122" s="978"/>
      <c r="DQ122" s="978" t="s">
        <v>459</v>
      </c>
      <c r="DR122" s="978"/>
      <c r="DS122" s="978"/>
      <c r="DT122" s="978"/>
      <c r="DU122" s="978"/>
      <c r="DV122" s="979" t="s">
        <v>457</v>
      </c>
      <c r="DW122" s="979"/>
      <c r="DX122" s="979"/>
      <c r="DY122" s="979"/>
      <c r="DZ122" s="980"/>
    </row>
    <row r="123" spans="1:130" s="246" customFormat="1" ht="26.25" customHeight="1">
      <c r="A123" s="1117"/>
      <c r="B123" s="1004"/>
      <c r="C123" s="974" t="s">
        <v>452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457</v>
      </c>
      <c r="AB123" s="1017"/>
      <c r="AC123" s="1017"/>
      <c r="AD123" s="1017"/>
      <c r="AE123" s="1018"/>
      <c r="AF123" s="1019" t="s">
        <v>432</v>
      </c>
      <c r="AG123" s="1017"/>
      <c r="AH123" s="1017"/>
      <c r="AI123" s="1017"/>
      <c r="AJ123" s="1018"/>
      <c r="AK123" s="1019" t="s">
        <v>432</v>
      </c>
      <c r="AL123" s="1017"/>
      <c r="AM123" s="1017"/>
      <c r="AN123" s="1017"/>
      <c r="AO123" s="1018"/>
      <c r="AP123" s="1020" t="s">
        <v>432</v>
      </c>
      <c r="AQ123" s="1021"/>
      <c r="AR123" s="1021"/>
      <c r="AS123" s="1021"/>
      <c r="AT123" s="1022"/>
      <c r="AU123" s="1053"/>
      <c r="AV123" s="1054"/>
      <c r="AW123" s="1054"/>
      <c r="AX123" s="1054"/>
      <c r="AY123" s="1054"/>
      <c r="AZ123" s="277" t="s">
        <v>186</v>
      </c>
      <c r="BA123" s="277"/>
      <c r="BB123" s="277"/>
      <c r="BC123" s="277"/>
      <c r="BD123" s="277"/>
      <c r="BE123" s="277"/>
      <c r="BF123" s="277"/>
      <c r="BG123" s="277"/>
      <c r="BH123" s="277"/>
      <c r="BI123" s="277"/>
      <c r="BJ123" s="277"/>
      <c r="BK123" s="277"/>
      <c r="BL123" s="277"/>
      <c r="BM123" s="277"/>
      <c r="BN123" s="277"/>
      <c r="BO123" s="1033" t="s">
        <v>472</v>
      </c>
      <c r="BP123" s="1064"/>
      <c r="BQ123" s="1123">
        <v>64302335</v>
      </c>
      <c r="BR123" s="1124"/>
      <c r="BS123" s="1124"/>
      <c r="BT123" s="1124"/>
      <c r="BU123" s="1124"/>
      <c r="BV123" s="1124">
        <v>76326369</v>
      </c>
      <c r="BW123" s="1124"/>
      <c r="BX123" s="1124"/>
      <c r="BY123" s="1124"/>
      <c r="BZ123" s="1124"/>
      <c r="CA123" s="1124">
        <v>82791803</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6" customFormat="1" ht="26.25" customHeight="1" thickBot="1">
      <c r="A124" s="1117"/>
      <c r="B124" s="1004"/>
      <c r="C124" s="974" t="s">
        <v>456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459</v>
      </c>
      <c r="AB124" s="1017"/>
      <c r="AC124" s="1017"/>
      <c r="AD124" s="1017"/>
      <c r="AE124" s="1018"/>
      <c r="AF124" s="1019" t="s">
        <v>459</v>
      </c>
      <c r="AG124" s="1017"/>
      <c r="AH124" s="1017"/>
      <c r="AI124" s="1017"/>
      <c r="AJ124" s="1018"/>
      <c r="AK124" s="1019" t="s">
        <v>459</v>
      </c>
      <c r="AL124" s="1017"/>
      <c r="AM124" s="1017"/>
      <c r="AN124" s="1017"/>
      <c r="AO124" s="1018"/>
      <c r="AP124" s="1020" t="s">
        <v>459</v>
      </c>
      <c r="AQ124" s="1021"/>
      <c r="AR124" s="1021"/>
      <c r="AS124" s="1021"/>
      <c r="AT124" s="1022"/>
      <c r="AU124" s="1119" t="s">
        <v>473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459</v>
      </c>
      <c r="BR124" s="1086"/>
      <c r="BS124" s="1086"/>
      <c r="BT124" s="1086"/>
      <c r="BU124" s="1086"/>
      <c r="BV124" s="1086" t="s">
        <v>431</v>
      </c>
      <c r="BW124" s="1086"/>
      <c r="BX124" s="1086"/>
      <c r="BY124" s="1086"/>
      <c r="BZ124" s="1086"/>
      <c r="CA124" s="1086" t="s">
        <v>459</v>
      </c>
      <c r="CB124" s="1086"/>
      <c r="CC124" s="1086"/>
      <c r="CD124" s="1086"/>
      <c r="CE124" s="1086"/>
      <c r="CF124" s="1087"/>
      <c r="CG124" s="1088"/>
      <c r="CH124" s="1088"/>
      <c r="CI124" s="1088"/>
      <c r="CJ124" s="1089"/>
      <c r="CK124" s="1071"/>
      <c r="CL124" s="1071"/>
      <c r="CM124" s="1071"/>
      <c r="CN124" s="1071"/>
      <c r="CO124" s="1072"/>
      <c r="CP124" s="1078" t="s">
        <v>474</v>
      </c>
      <c r="CQ124" s="1079"/>
      <c r="CR124" s="1079"/>
      <c r="CS124" s="1079"/>
      <c r="CT124" s="1079"/>
      <c r="CU124" s="1079"/>
      <c r="CV124" s="1079"/>
      <c r="CW124" s="1079"/>
      <c r="CX124" s="1079"/>
      <c r="CY124" s="1079"/>
      <c r="CZ124" s="1079"/>
      <c r="DA124" s="1079"/>
      <c r="DB124" s="1079"/>
      <c r="DC124" s="1079"/>
      <c r="DD124" s="1079"/>
      <c r="DE124" s="1079"/>
      <c r="DF124" s="1080"/>
      <c r="DG124" s="1063" t="s">
        <v>475</v>
      </c>
      <c r="DH124" s="1042"/>
      <c r="DI124" s="1042"/>
      <c r="DJ124" s="1042"/>
      <c r="DK124" s="1043"/>
      <c r="DL124" s="1041" t="s">
        <v>475</v>
      </c>
      <c r="DM124" s="1042"/>
      <c r="DN124" s="1042"/>
      <c r="DO124" s="1042"/>
      <c r="DP124" s="1043"/>
      <c r="DQ124" s="1041" t="s">
        <v>476</v>
      </c>
      <c r="DR124" s="1042"/>
      <c r="DS124" s="1042"/>
      <c r="DT124" s="1042"/>
      <c r="DU124" s="1043"/>
      <c r="DV124" s="1044" t="s">
        <v>477</v>
      </c>
      <c r="DW124" s="1045"/>
      <c r="DX124" s="1045"/>
      <c r="DY124" s="1045"/>
      <c r="DZ124" s="1046"/>
    </row>
    <row r="125" spans="1:130" s="246" customFormat="1" ht="26.25" customHeight="1">
      <c r="A125" s="1117"/>
      <c r="B125" s="1004"/>
      <c r="C125" s="974" t="s">
        <v>460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441</v>
      </c>
      <c r="AB125" s="1017"/>
      <c r="AC125" s="1017"/>
      <c r="AD125" s="1017"/>
      <c r="AE125" s="1018"/>
      <c r="AF125" s="1019" t="s">
        <v>477</v>
      </c>
      <c r="AG125" s="1017"/>
      <c r="AH125" s="1017"/>
      <c r="AI125" s="1017"/>
      <c r="AJ125" s="1018"/>
      <c r="AK125" s="1019" t="s">
        <v>478</v>
      </c>
      <c r="AL125" s="1017"/>
      <c r="AM125" s="1017"/>
      <c r="AN125" s="1017"/>
      <c r="AO125" s="1018"/>
      <c r="AP125" s="1020" t="s">
        <v>476</v>
      </c>
      <c r="AQ125" s="1021"/>
      <c r="AR125" s="1021"/>
      <c r="AS125" s="1021"/>
      <c r="AT125" s="102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1" t="s">
        <v>479</v>
      </c>
      <c r="CL125" s="1066"/>
      <c r="CM125" s="1066"/>
      <c r="CN125" s="1066"/>
      <c r="CO125" s="1067"/>
      <c r="CP125" s="998" t="s">
        <v>480</v>
      </c>
      <c r="CQ125" s="947"/>
      <c r="CR125" s="947"/>
      <c r="CS125" s="947"/>
      <c r="CT125" s="947"/>
      <c r="CU125" s="947"/>
      <c r="CV125" s="947"/>
      <c r="CW125" s="947"/>
      <c r="CX125" s="947"/>
      <c r="CY125" s="947"/>
      <c r="CZ125" s="947"/>
      <c r="DA125" s="947"/>
      <c r="DB125" s="947"/>
      <c r="DC125" s="947"/>
      <c r="DD125" s="947"/>
      <c r="DE125" s="947"/>
      <c r="DF125" s="948"/>
      <c r="DG125" s="984" t="s">
        <v>478</v>
      </c>
      <c r="DH125" s="985"/>
      <c r="DI125" s="985"/>
      <c r="DJ125" s="985"/>
      <c r="DK125" s="985"/>
      <c r="DL125" s="985" t="s">
        <v>476</v>
      </c>
      <c r="DM125" s="985"/>
      <c r="DN125" s="985"/>
      <c r="DO125" s="985"/>
      <c r="DP125" s="985"/>
      <c r="DQ125" s="985" t="s">
        <v>476</v>
      </c>
      <c r="DR125" s="985"/>
      <c r="DS125" s="985"/>
      <c r="DT125" s="985"/>
      <c r="DU125" s="985"/>
      <c r="DV125" s="986" t="s">
        <v>476</v>
      </c>
      <c r="DW125" s="986"/>
      <c r="DX125" s="986"/>
      <c r="DY125" s="986"/>
      <c r="DZ125" s="987"/>
    </row>
    <row r="126" spans="1:130" s="246" customFormat="1" ht="26.25" customHeight="1" thickBot="1">
      <c r="A126" s="1117"/>
      <c r="B126" s="1004"/>
      <c r="C126" s="974" t="s">
        <v>462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387573</v>
      </c>
      <c r="AB126" s="1017"/>
      <c r="AC126" s="1017"/>
      <c r="AD126" s="1017"/>
      <c r="AE126" s="1018"/>
      <c r="AF126" s="1019">
        <v>387902</v>
      </c>
      <c r="AG126" s="1017"/>
      <c r="AH126" s="1017"/>
      <c r="AI126" s="1017"/>
      <c r="AJ126" s="1018"/>
      <c r="AK126" s="1019">
        <v>388239</v>
      </c>
      <c r="AL126" s="1017"/>
      <c r="AM126" s="1017"/>
      <c r="AN126" s="1017"/>
      <c r="AO126" s="1018"/>
      <c r="AP126" s="1020">
        <v>0.7</v>
      </c>
      <c r="AQ126" s="1021"/>
      <c r="AR126" s="1021"/>
      <c r="AS126" s="1021"/>
      <c r="AT126" s="102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2"/>
      <c r="CL126" s="1069"/>
      <c r="CM126" s="1069"/>
      <c r="CN126" s="1069"/>
      <c r="CO126" s="1070"/>
      <c r="CP126" s="1007" t="s">
        <v>481</v>
      </c>
      <c r="CQ126" s="1008"/>
      <c r="CR126" s="1008"/>
      <c r="CS126" s="1008"/>
      <c r="CT126" s="1008"/>
      <c r="CU126" s="1008"/>
      <c r="CV126" s="1008"/>
      <c r="CW126" s="1008"/>
      <c r="CX126" s="1008"/>
      <c r="CY126" s="1008"/>
      <c r="CZ126" s="1008"/>
      <c r="DA126" s="1008"/>
      <c r="DB126" s="1008"/>
      <c r="DC126" s="1008"/>
      <c r="DD126" s="1008"/>
      <c r="DE126" s="1008"/>
      <c r="DF126" s="1009"/>
      <c r="DG126" s="977" t="s">
        <v>475</v>
      </c>
      <c r="DH126" s="978"/>
      <c r="DI126" s="978"/>
      <c r="DJ126" s="978"/>
      <c r="DK126" s="978"/>
      <c r="DL126" s="978" t="s">
        <v>476</v>
      </c>
      <c r="DM126" s="978"/>
      <c r="DN126" s="978"/>
      <c r="DO126" s="978"/>
      <c r="DP126" s="978"/>
      <c r="DQ126" s="978" t="s">
        <v>482</v>
      </c>
      <c r="DR126" s="978"/>
      <c r="DS126" s="978"/>
      <c r="DT126" s="978"/>
      <c r="DU126" s="978"/>
      <c r="DV126" s="979" t="s">
        <v>476</v>
      </c>
      <c r="DW126" s="979"/>
      <c r="DX126" s="979"/>
      <c r="DY126" s="979"/>
      <c r="DZ126" s="980"/>
    </row>
    <row r="127" spans="1:130" s="246" customFormat="1" ht="26.25" customHeight="1">
      <c r="A127" s="1118"/>
      <c r="B127" s="1006"/>
      <c r="C127" s="1060" t="s">
        <v>483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456450</v>
      </c>
      <c r="AB127" s="1017"/>
      <c r="AC127" s="1017"/>
      <c r="AD127" s="1017"/>
      <c r="AE127" s="1018"/>
      <c r="AF127" s="1019">
        <v>359535</v>
      </c>
      <c r="AG127" s="1017"/>
      <c r="AH127" s="1017"/>
      <c r="AI127" s="1017"/>
      <c r="AJ127" s="1018"/>
      <c r="AK127" s="1019">
        <v>301448</v>
      </c>
      <c r="AL127" s="1017"/>
      <c r="AM127" s="1017"/>
      <c r="AN127" s="1017"/>
      <c r="AO127" s="1018"/>
      <c r="AP127" s="1020">
        <v>0.6</v>
      </c>
      <c r="AQ127" s="1021"/>
      <c r="AR127" s="1021"/>
      <c r="AS127" s="1021"/>
      <c r="AT127" s="1022"/>
      <c r="AU127" s="282"/>
      <c r="AV127" s="282"/>
      <c r="AW127" s="282"/>
      <c r="AX127" s="1090" t="s">
        <v>484</v>
      </c>
      <c r="AY127" s="1091"/>
      <c r="AZ127" s="1091"/>
      <c r="BA127" s="1091"/>
      <c r="BB127" s="1091"/>
      <c r="BC127" s="1091"/>
      <c r="BD127" s="1091"/>
      <c r="BE127" s="1092"/>
      <c r="BF127" s="1093" t="s">
        <v>485</v>
      </c>
      <c r="BG127" s="1091"/>
      <c r="BH127" s="1091"/>
      <c r="BI127" s="1091"/>
      <c r="BJ127" s="1091"/>
      <c r="BK127" s="1091"/>
      <c r="BL127" s="1092"/>
      <c r="BM127" s="1093" t="s">
        <v>486</v>
      </c>
      <c r="BN127" s="1091"/>
      <c r="BO127" s="1091"/>
      <c r="BP127" s="1091"/>
      <c r="BQ127" s="1091"/>
      <c r="BR127" s="1091"/>
      <c r="BS127" s="1092"/>
      <c r="BT127" s="1093" t="s">
        <v>487</v>
      </c>
      <c r="BU127" s="1091"/>
      <c r="BV127" s="1091"/>
      <c r="BW127" s="1091"/>
      <c r="BX127" s="1091"/>
      <c r="BY127" s="1091"/>
      <c r="BZ127" s="1115"/>
      <c r="CA127" s="282"/>
      <c r="CB127" s="282"/>
      <c r="CC127" s="282"/>
      <c r="CD127" s="283"/>
      <c r="CE127" s="283"/>
      <c r="CF127" s="283"/>
      <c r="CG127" s="280"/>
      <c r="CH127" s="280"/>
      <c r="CI127" s="280"/>
      <c r="CJ127" s="281"/>
      <c r="CK127" s="1082"/>
      <c r="CL127" s="1069"/>
      <c r="CM127" s="1069"/>
      <c r="CN127" s="1069"/>
      <c r="CO127" s="1070"/>
      <c r="CP127" s="1007" t="s">
        <v>488</v>
      </c>
      <c r="CQ127" s="1008"/>
      <c r="CR127" s="1008"/>
      <c r="CS127" s="1008"/>
      <c r="CT127" s="1008"/>
      <c r="CU127" s="1008"/>
      <c r="CV127" s="1008"/>
      <c r="CW127" s="1008"/>
      <c r="CX127" s="1008"/>
      <c r="CY127" s="1008"/>
      <c r="CZ127" s="1008"/>
      <c r="DA127" s="1008"/>
      <c r="DB127" s="1008"/>
      <c r="DC127" s="1008"/>
      <c r="DD127" s="1008"/>
      <c r="DE127" s="1008"/>
      <c r="DF127" s="1009"/>
      <c r="DG127" s="977" t="s">
        <v>431</v>
      </c>
      <c r="DH127" s="978"/>
      <c r="DI127" s="978"/>
      <c r="DJ127" s="978"/>
      <c r="DK127" s="978"/>
      <c r="DL127" s="978" t="s">
        <v>489</v>
      </c>
      <c r="DM127" s="978"/>
      <c r="DN127" s="978"/>
      <c r="DO127" s="978"/>
      <c r="DP127" s="978"/>
      <c r="DQ127" s="978" t="s">
        <v>476</v>
      </c>
      <c r="DR127" s="978"/>
      <c r="DS127" s="978"/>
      <c r="DT127" s="978"/>
      <c r="DU127" s="978"/>
      <c r="DV127" s="979" t="s">
        <v>478</v>
      </c>
      <c r="DW127" s="979"/>
      <c r="DX127" s="979"/>
      <c r="DY127" s="979"/>
      <c r="DZ127" s="980"/>
    </row>
    <row r="128" spans="1:130" s="246" customFormat="1" ht="26.25" customHeight="1" thickBot="1">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t="s">
        <v>477</v>
      </c>
      <c r="AB128" s="1106"/>
      <c r="AC128" s="1106"/>
      <c r="AD128" s="1106"/>
      <c r="AE128" s="1107"/>
      <c r="AF128" s="1108" t="s">
        <v>476</v>
      </c>
      <c r="AG128" s="1106"/>
      <c r="AH128" s="1106"/>
      <c r="AI128" s="1106"/>
      <c r="AJ128" s="1107"/>
      <c r="AK128" s="1108" t="s">
        <v>489</v>
      </c>
      <c r="AL128" s="1106"/>
      <c r="AM128" s="1106"/>
      <c r="AN128" s="1106"/>
      <c r="AO128" s="1107"/>
      <c r="AP128" s="1109"/>
      <c r="AQ128" s="1110"/>
      <c r="AR128" s="1110"/>
      <c r="AS128" s="1110"/>
      <c r="AT128" s="1111"/>
      <c r="AU128" s="282"/>
      <c r="AV128" s="282"/>
      <c r="AW128" s="282"/>
      <c r="AX128" s="946" t="s">
        <v>492</v>
      </c>
      <c r="AY128" s="947"/>
      <c r="AZ128" s="947"/>
      <c r="BA128" s="947"/>
      <c r="BB128" s="947"/>
      <c r="BC128" s="947"/>
      <c r="BD128" s="947"/>
      <c r="BE128" s="948"/>
      <c r="BF128" s="1112" t="s">
        <v>476</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3"/>
      <c r="CB128" s="283"/>
      <c r="CC128" s="283"/>
      <c r="CD128" s="283"/>
      <c r="CE128" s="283"/>
      <c r="CF128" s="283"/>
      <c r="CG128" s="280"/>
      <c r="CH128" s="280"/>
      <c r="CI128" s="280"/>
      <c r="CJ128" s="281"/>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t="s">
        <v>482</v>
      </c>
      <c r="DH128" s="1098"/>
      <c r="DI128" s="1098"/>
      <c r="DJ128" s="1098"/>
      <c r="DK128" s="1098"/>
      <c r="DL128" s="1098" t="s">
        <v>476</v>
      </c>
      <c r="DM128" s="1098"/>
      <c r="DN128" s="1098"/>
      <c r="DO128" s="1098"/>
      <c r="DP128" s="1098"/>
      <c r="DQ128" s="1098" t="s">
        <v>494</v>
      </c>
      <c r="DR128" s="1098"/>
      <c r="DS128" s="1098"/>
      <c r="DT128" s="1098"/>
      <c r="DU128" s="1098"/>
      <c r="DV128" s="1099" t="s">
        <v>476</v>
      </c>
      <c r="DW128" s="1099"/>
      <c r="DX128" s="1099"/>
      <c r="DY128" s="1099"/>
      <c r="DZ128" s="1100"/>
    </row>
    <row r="129" spans="1:131" s="246"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48862304</v>
      </c>
      <c r="AB129" s="1017"/>
      <c r="AC129" s="1017"/>
      <c r="AD129" s="1017"/>
      <c r="AE129" s="1018"/>
      <c r="AF129" s="1019">
        <v>50150300</v>
      </c>
      <c r="AG129" s="1017"/>
      <c r="AH129" s="1017"/>
      <c r="AI129" s="1017"/>
      <c r="AJ129" s="1018"/>
      <c r="AK129" s="1019">
        <v>56069123</v>
      </c>
      <c r="AL129" s="1017"/>
      <c r="AM129" s="1017"/>
      <c r="AN129" s="1017"/>
      <c r="AO129" s="1018"/>
      <c r="AP129" s="1134"/>
      <c r="AQ129" s="1135"/>
      <c r="AR129" s="1135"/>
      <c r="AS129" s="1135"/>
      <c r="AT129" s="1136"/>
      <c r="AU129" s="284"/>
      <c r="AV129" s="284"/>
      <c r="AW129" s="284"/>
      <c r="AX129" s="1125" t="s">
        <v>496</v>
      </c>
      <c r="AY129" s="1008"/>
      <c r="AZ129" s="1008"/>
      <c r="BA129" s="1008"/>
      <c r="BB129" s="1008"/>
      <c r="BC129" s="1008"/>
      <c r="BD129" s="1008"/>
      <c r="BE129" s="1009"/>
      <c r="BF129" s="1126" t="s">
        <v>475</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1837002</v>
      </c>
      <c r="AB130" s="1017"/>
      <c r="AC130" s="1017"/>
      <c r="AD130" s="1017"/>
      <c r="AE130" s="1018"/>
      <c r="AF130" s="1019">
        <v>1783289</v>
      </c>
      <c r="AG130" s="1017"/>
      <c r="AH130" s="1017"/>
      <c r="AI130" s="1017"/>
      <c r="AJ130" s="1018"/>
      <c r="AK130" s="1019">
        <v>1686183</v>
      </c>
      <c r="AL130" s="1017"/>
      <c r="AM130" s="1017"/>
      <c r="AN130" s="1017"/>
      <c r="AO130" s="1018"/>
      <c r="AP130" s="1134"/>
      <c r="AQ130" s="1135"/>
      <c r="AR130" s="1135"/>
      <c r="AS130" s="1135"/>
      <c r="AT130" s="1136"/>
      <c r="AU130" s="284"/>
      <c r="AV130" s="284"/>
      <c r="AW130" s="284"/>
      <c r="AX130" s="1125" t="s">
        <v>499</v>
      </c>
      <c r="AY130" s="1008"/>
      <c r="AZ130" s="1008"/>
      <c r="BA130" s="1008"/>
      <c r="BB130" s="1008"/>
      <c r="BC130" s="1008"/>
      <c r="BD130" s="1008"/>
      <c r="BE130" s="1009"/>
      <c r="BF130" s="1162">
        <v>0</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47025302</v>
      </c>
      <c r="AB131" s="1042"/>
      <c r="AC131" s="1042"/>
      <c r="AD131" s="1042"/>
      <c r="AE131" s="1043"/>
      <c r="AF131" s="1041">
        <v>48367011</v>
      </c>
      <c r="AG131" s="1042"/>
      <c r="AH131" s="1042"/>
      <c r="AI131" s="1042"/>
      <c r="AJ131" s="1043"/>
      <c r="AK131" s="1041">
        <v>54382940</v>
      </c>
      <c r="AL131" s="1042"/>
      <c r="AM131" s="1042"/>
      <c r="AN131" s="1042"/>
      <c r="AO131" s="1043"/>
      <c r="AP131" s="1172"/>
      <c r="AQ131" s="1173"/>
      <c r="AR131" s="1173"/>
      <c r="AS131" s="1173"/>
      <c r="AT131" s="1174"/>
      <c r="AU131" s="284"/>
      <c r="AV131" s="284"/>
      <c r="AW131" s="284"/>
      <c r="AX131" s="1144" t="s">
        <v>501</v>
      </c>
      <c r="AY131" s="1095"/>
      <c r="AZ131" s="1095"/>
      <c r="BA131" s="1095"/>
      <c r="BB131" s="1095"/>
      <c r="BC131" s="1095"/>
      <c r="BD131" s="1095"/>
      <c r="BE131" s="1096"/>
      <c r="BF131" s="1145" t="s">
        <v>477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0.122234196</v>
      </c>
      <c r="AB132" s="1158"/>
      <c r="AC132" s="1158"/>
      <c r="AD132" s="1158"/>
      <c r="AE132" s="1159"/>
      <c r="AF132" s="1160">
        <v>5.6112625999999999E-2</v>
      </c>
      <c r="AG132" s="1158"/>
      <c r="AH132" s="1158"/>
      <c r="AI132" s="1158"/>
      <c r="AJ132" s="1159"/>
      <c r="AK132" s="1160">
        <v>-0.33643271200000002</v>
      </c>
      <c r="AL132" s="1158"/>
      <c r="AM132" s="1158"/>
      <c r="AN132" s="1158"/>
      <c r="AO132" s="1159"/>
      <c r="AP132" s="1057"/>
      <c r="AQ132" s="1058"/>
      <c r="AR132" s="1058"/>
      <c r="AS132" s="1058"/>
      <c r="AT132" s="116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0.2</v>
      </c>
      <c r="AB133" s="1141"/>
      <c r="AC133" s="1141"/>
      <c r="AD133" s="1141"/>
      <c r="AE133" s="1142"/>
      <c r="AF133" s="1140">
        <v>0</v>
      </c>
      <c r="AG133" s="1141"/>
      <c r="AH133" s="1141"/>
      <c r="AI133" s="1141"/>
      <c r="AJ133" s="1142"/>
      <c r="AK133" s="1140">
        <v>0</v>
      </c>
      <c r="AL133" s="1141"/>
      <c r="AM133" s="1141"/>
      <c r="AN133" s="1141"/>
      <c r="AO133" s="1142"/>
      <c r="AP133" s="1087"/>
      <c r="AQ133" s="1088"/>
      <c r="AR133" s="1088"/>
      <c r="AS133" s="1088"/>
      <c r="AT133" s="114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zngccntjZ7Z0FK5hC3dWlPrtR00jxJB8sm9AvXWrIvN3RfDfH4greCW+a/npVymQYk22czKDMtOFPENL01XlWg==" saltValue="wT3PSe+g4BUHfa47tnRI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55" zoomScaleNormal="55" zoomScaleSheetLayoutView="5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RI87wSpksLYqJueP9l06aHiESFrOHheukYj/I2Zz0xWvar9r2wQWY+Z7pzPGm/27d0s9Jit1Pi7XNHkBUX2zDQ==" saltValue="s3fQYkUfT8Y1rJTzSGoL6w=="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1" zoomScale="55" zoomScaleNormal="55" zoomScaleSheetLayoutView="55" workbookViewId="0">
      <selection activeCell="G1" sqref="G1:G1048576"/>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u3xlhGFSs9HPrzUpW3YkxQrClVWnxUATW21/MK+8rQ5B1EuyWOmTWT5K38nnKKtRIYdLOGaxVUHqM65q20XfQ==" saltValue="hldLaFnTUQYA8PlbApwdB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8" t="s">
        <v>508</v>
      </c>
      <c r="AP7" s="303"/>
      <c r="AQ7" s="304" t="s">
        <v>509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9"/>
      <c r="AP8" s="309" t="s">
        <v>510</v>
      </c>
      <c r="AQ8" s="310" t="s">
        <v>511</v>
      </c>
      <c r="AR8" s="311" t="s">
        <v>512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0" t="s">
        <v>513</v>
      </c>
      <c r="AL9" s="1181"/>
      <c r="AM9" s="1181"/>
      <c r="AN9" s="1182"/>
      <c r="AO9" s="312">
        <v>15201303</v>
      </c>
      <c r="AP9" s="312">
        <v>93545</v>
      </c>
      <c r="AQ9" s="313">
        <v>61998</v>
      </c>
      <c r="AR9" s="314">
        <v>50.9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0" t="s">
        <v>514</v>
      </c>
      <c r="AL10" s="1181"/>
      <c r="AM10" s="1181"/>
      <c r="AN10" s="1182"/>
      <c r="AO10" s="315">
        <v>140704</v>
      </c>
      <c r="AP10" s="315">
        <v>866</v>
      </c>
      <c r="AQ10" s="316">
        <v>1020</v>
      </c>
      <c r="AR10" s="317">
        <v>-15.1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0" t="s">
        <v>515</v>
      </c>
      <c r="AL11" s="1181"/>
      <c r="AM11" s="1181"/>
      <c r="AN11" s="1182"/>
      <c r="AO11" s="315">
        <v>226549</v>
      </c>
      <c r="AP11" s="315">
        <v>1394</v>
      </c>
      <c r="AQ11" s="316">
        <v>850</v>
      </c>
      <c r="AR11" s="317">
        <v>64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0" t="s">
        <v>516</v>
      </c>
      <c r="AL12" s="1181"/>
      <c r="AM12" s="1181"/>
      <c r="AN12" s="1182"/>
      <c r="AO12" s="315" t="s">
        <v>517</v>
      </c>
      <c r="AP12" s="315" t="s">
        <v>517</v>
      </c>
      <c r="AQ12" s="316" t="s">
        <v>517</v>
      </c>
      <c r="AR12" s="317" t="s">
        <v>517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0" t="s">
        <v>518</v>
      </c>
      <c r="AL13" s="1181"/>
      <c r="AM13" s="1181"/>
      <c r="AN13" s="1182"/>
      <c r="AO13" s="315" t="s">
        <v>517</v>
      </c>
      <c r="AP13" s="315" t="s">
        <v>517</v>
      </c>
      <c r="AQ13" s="316" t="s">
        <v>517</v>
      </c>
      <c r="AR13" s="317" t="s">
        <v>517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0" t="s">
        <v>519</v>
      </c>
      <c r="AL14" s="1181"/>
      <c r="AM14" s="1181"/>
      <c r="AN14" s="1182"/>
      <c r="AO14" s="315">
        <v>351475</v>
      </c>
      <c r="AP14" s="315">
        <v>2163</v>
      </c>
      <c r="AQ14" s="316">
        <v>2258</v>
      </c>
      <c r="AR14" s="317">
        <v>-4.2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0" t="s">
        <v>520</v>
      </c>
      <c r="AL15" s="1181"/>
      <c r="AM15" s="1181"/>
      <c r="AN15" s="1182"/>
      <c r="AO15" s="315">
        <v>218508</v>
      </c>
      <c r="AP15" s="315">
        <v>1345</v>
      </c>
      <c r="AQ15" s="316">
        <v>1453</v>
      </c>
      <c r="AR15" s="317">
        <v>-7.4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3" t="s">
        <v>521</v>
      </c>
      <c r="AL16" s="1184"/>
      <c r="AM16" s="1184"/>
      <c r="AN16" s="1185"/>
      <c r="AO16" s="315">
        <v>-1119016</v>
      </c>
      <c r="AP16" s="315">
        <v>-6886</v>
      </c>
      <c r="AQ16" s="316">
        <v>-4880</v>
      </c>
      <c r="AR16" s="317">
        <v>41.1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3" t="s">
        <v>186</v>
      </c>
      <c r="AL17" s="1184"/>
      <c r="AM17" s="1184"/>
      <c r="AN17" s="1185"/>
      <c r="AO17" s="315">
        <v>15019523</v>
      </c>
      <c r="AP17" s="315">
        <v>92427</v>
      </c>
      <c r="AQ17" s="316">
        <v>62699</v>
      </c>
      <c r="AR17" s="317">
        <v>47.4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5" t="s">
        <v>526</v>
      </c>
      <c r="AL21" s="1176"/>
      <c r="AM21" s="1176"/>
      <c r="AN21" s="1177"/>
      <c r="AO21" s="327">
        <v>9.34</v>
      </c>
      <c r="AP21" s="328">
        <v>6.23</v>
      </c>
      <c r="AQ21" s="329">
        <v>3.11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5" t="s">
        <v>527</v>
      </c>
      <c r="AL22" s="1176"/>
      <c r="AM22" s="1176"/>
      <c r="AN22" s="1177"/>
      <c r="AO22" s="332">
        <v>101.5</v>
      </c>
      <c r="AP22" s="333">
        <v>99.8</v>
      </c>
      <c r="AQ22" s="334">
        <v>1.7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8" t="s">
        <v>508</v>
      </c>
      <c r="AP30" s="303"/>
      <c r="AQ30" s="304" t="s">
        <v>509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9"/>
      <c r="AP31" s="309" t="s">
        <v>510</v>
      </c>
      <c r="AQ31" s="310" t="s">
        <v>511</v>
      </c>
      <c r="AR31" s="311" t="s">
        <v>512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1" t="s">
        <v>531</v>
      </c>
      <c r="AL32" s="1192"/>
      <c r="AM32" s="1192"/>
      <c r="AN32" s="1193"/>
      <c r="AO32" s="342">
        <v>571962</v>
      </c>
      <c r="AP32" s="342">
        <v>3520</v>
      </c>
      <c r="AQ32" s="343">
        <v>5507</v>
      </c>
      <c r="AR32" s="344">
        <v>-36.1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1" t="s">
        <v>532</v>
      </c>
      <c r="AL33" s="1192"/>
      <c r="AM33" s="1192"/>
      <c r="AN33" s="1193"/>
      <c r="AO33" s="342" t="s">
        <v>517</v>
      </c>
      <c r="AP33" s="342" t="s">
        <v>517</v>
      </c>
      <c r="AQ33" s="343" t="s">
        <v>517</v>
      </c>
      <c r="AR33" s="344" t="s">
        <v>517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1" t="s">
        <v>533</v>
      </c>
      <c r="AL34" s="1192"/>
      <c r="AM34" s="1192"/>
      <c r="AN34" s="1193"/>
      <c r="AO34" s="342">
        <v>23567</v>
      </c>
      <c r="AP34" s="342">
        <v>145</v>
      </c>
      <c r="AQ34" s="343">
        <v>284</v>
      </c>
      <c r="AR34" s="344">
        <v>-48.9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1" t="s">
        <v>534</v>
      </c>
      <c r="AL35" s="1192"/>
      <c r="AM35" s="1192"/>
      <c r="AN35" s="1193"/>
      <c r="AO35" s="342" t="s">
        <v>517</v>
      </c>
      <c r="AP35" s="342" t="s">
        <v>517</v>
      </c>
      <c r="AQ35" s="343">
        <v>33</v>
      </c>
      <c r="AR35" s="344" t="s">
        <v>517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1" t="s">
        <v>535</v>
      </c>
      <c r="AL36" s="1192"/>
      <c r="AM36" s="1192"/>
      <c r="AN36" s="1193"/>
      <c r="AO36" s="342">
        <v>69021</v>
      </c>
      <c r="AP36" s="342">
        <v>425</v>
      </c>
      <c r="AQ36" s="343">
        <v>298</v>
      </c>
      <c r="AR36" s="344">
        <v>42.6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1" t="s">
        <v>536</v>
      </c>
      <c r="AL37" s="1192"/>
      <c r="AM37" s="1192"/>
      <c r="AN37" s="1193"/>
      <c r="AO37" s="342">
        <v>838671</v>
      </c>
      <c r="AP37" s="342">
        <v>5161</v>
      </c>
      <c r="AQ37" s="343">
        <v>1746</v>
      </c>
      <c r="AR37" s="344">
        <v>195.6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4" t="s">
        <v>537</v>
      </c>
      <c r="AL38" s="1195"/>
      <c r="AM38" s="1195"/>
      <c r="AN38" s="1196"/>
      <c r="AO38" s="345" t="s">
        <v>517</v>
      </c>
      <c r="AP38" s="345" t="s">
        <v>517</v>
      </c>
      <c r="AQ38" s="346" t="s">
        <v>517</v>
      </c>
      <c r="AR38" s="334" t="s">
        <v>517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4" t="s">
        <v>538</v>
      </c>
      <c r="AL39" s="1195"/>
      <c r="AM39" s="1195"/>
      <c r="AN39" s="1196"/>
      <c r="AO39" s="342" t="s">
        <v>517</v>
      </c>
      <c r="AP39" s="342" t="s">
        <v>517</v>
      </c>
      <c r="AQ39" s="343">
        <v>-16</v>
      </c>
      <c r="AR39" s="344" t="s">
        <v>517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1" t="s">
        <v>539</v>
      </c>
      <c r="AL40" s="1192"/>
      <c r="AM40" s="1192"/>
      <c r="AN40" s="1193"/>
      <c r="AO40" s="342">
        <v>-1686183</v>
      </c>
      <c r="AP40" s="342">
        <v>-10376</v>
      </c>
      <c r="AQ40" s="343">
        <v>-16103</v>
      </c>
      <c r="AR40" s="344">
        <v>-35.6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7" t="s">
        <v>300</v>
      </c>
      <c r="AL41" s="1198"/>
      <c r="AM41" s="1198"/>
      <c r="AN41" s="1199"/>
      <c r="AO41" s="342">
        <v>-182962</v>
      </c>
      <c r="AP41" s="342">
        <v>-1126</v>
      </c>
      <c r="AQ41" s="343">
        <v>-8251</v>
      </c>
      <c r="AR41" s="344">
        <v>-86.4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6" t="s">
        <v>508</v>
      </c>
      <c r="AN49" s="1188" t="s">
        <v>543</v>
      </c>
      <c r="AO49" s="1189"/>
      <c r="AP49" s="1189"/>
      <c r="AQ49" s="1189"/>
      <c r="AR49" s="1190"/>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7"/>
      <c r="AN50" s="358" t="s">
        <v>544</v>
      </c>
      <c r="AO50" s="359" t="s">
        <v>545</v>
      </c>
      <c r="AP50" s="360" t="s">
        <v>546</v>
      </c>
      <c r="AQ50" s="361" t="s">
        <v>547</v>
      </c>
      <c r="AR50" s="362" t="s">
        <v>548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19996098</v>
      </c>
      <c r="AN51" s="364">
        <v>144807</v>
      </c>
      <c r="AO51" s="365">
        <v>15.5</v>
      </c>
      <c r="AP51" s="366">
        <v>47064</v>
      </c>
      <c r="AQ51" s="367">
        <v>27.7</v>
      </c>
      <c r="AR51" s="368">
        <v>-12.2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10222905</v>
      </c>
      <c r="AN52" s="372">
        <v>74032</v>
      </c>
      <c r="AO52" s="373">
        <v>-11.2</v>
      </c>
      <c r="AP52" s="374">
        <v>32508</v>
      </c>
      <c r="AQ52" s="375">
        <v>35.5</v>
      </c>
      <c r="AR52" s="376">
        <v>-46.7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23160204</v>
      </c>
      <c r="AN53" s="364">
        <v>161965</v>
      </c>
      <c r="AO53" s="365">
        <v>11.8</v>
      </c>
      <c r="AP53" s="366">
        <v>43773</v>
      </c>
      <c r="AQ53" s="367">
        <v>-7</v>
      </c>
      <c r="AR53" s="368">
        <v>18.8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14276669</v>
      </c>
      <c r="AN54" s="372">
        <v>99840</v>
      </c>
      <c r="AO54" s="373">
        <v>34.9</v>
      </c>
      <c r="AP54" s="374">
        <v>30346</v>
      </c>
      <c r="AQ54" s="375">
        <v>-6.7</v>
      </c>
      <c r="AR54" s="376">
        <v>41.6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33375841</v>
      </c>
      <c r="AN55" s="364">
        <v>223041</v>
      </c>
      <c r="AO55" s="365">
        <v>37.700000000000003</v>
      </c>
      <c r="AP55" s="366">
        <v>51565</v>
      </c>
      <c r="AQ55" s="367">
        <v>17.8</v>
      </c>
      <c r="AR55" s="368">
        <v>19.899999999999999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17923773</v>
      </c>
      <c r="AN56" s="372">
        <v>119779</v>
      </c>
      <c r="AO56" s="373">
        <v>20</v>
      </c>
      <c r="AP56" s="374">
        <v>35359</v>
      </c>
      <c r="AQ56" s="375">
        <v>16.5</v>
      </c>
      <c r="AR56" s="376">
        <v>3.5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25890021</v>
      </c>
      <c r="AN57" s="364">
        <v>165091</v>
      </c>
      <c r="AO57" s="365">
        <v>-26</v>
      </c>
      <c r="AP57" s="366">
        <v>46686</v>
      </c>
      <c r="AQ57" s="367">
        <v>-9.5</v>
      </c>
      <c r="AR57" s="368">
        <v>-16.5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12606635</v>
      </c>
      <c r="AN58" s="372">
        <v>80388</v>
      </c>
      <c r="AO58" s="373">
        <v>-32.9</v>
      </c>
      <c r="AP58" s="374">
        <v>32595</v>
      </c>
      <c r="AQ58" s="375">
        <v>-7.8</v>
      </c>
      <c r="AR58" s="376">
        <v>-25.1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16889408</v>
      </c>
      <c r="AN59" s="364">
        <v>103934</v>
      </c>
      <c r="AO59" s="365">
        <v>-37</v>
      </c>
      <c r="AP59" s="366">
        <v>49796</v>
      </c>
      <c r="AQ59" s="367">
        <v>6.7</v>
      </c>
      <c r="AR59" s="368">
        <v>-43.7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13059676</v>
      </c>
      <c r="AN60" s="372">
        <v>80366</v>
      </c>
      <c r="AO60" s="373">
        <v>0</v>
      </c>
      <c r="AP60" s="374">
        <v>37281</v>
      </c>
      <c r="AQ60" s="375">
        <v>14.4</v>
      </c>
      <c r="AR60" s="376">
        <v>-14.4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23862314</v>
      </c>
      <c r="AN61" s="379">
        <v>159768</v>
      </c>
      <c r="AO61" s="380">
        <v>0.4</v>
      </c>
      <c r="AP61" s="381">
        <v>47777</v>
      </c>
      <c r="AQ61" s="382">
        <v>7.1</v>
      </c>
      <c r="AR61" s="368">
        <v>-6.7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13617932</v>
      </c>
      <c r="AN62" s="372">
        <v>90881</v>
      </c>
      <c r="AO62" s="373">
        <v>2.2000000000000002</v>
      </c>
      <c r="AP62" s="374">
        <v>33618</v>
      </c>
      <c r="AQ62" s="375">
        <v>10.4</v>
      </c>
      <c r="AR62" s="376">
        <v>-8.1999999999999993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O2Zn+6tkgxz0BjvSNdo03swS+H/wvcx/puQebDoRvo0h8auBHQazgqmG8YKVy8zdiPmIl4jPGoSh3HpttQvXWA==" saltValue="HbhtFMB9isY8BRpAGVYk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MlBah5K3BIaYqGH/bHCjv+JHg9ho3yviA8Rj2bA4ifA4nK8nF1ydiEygu9wcNdHkHcdC6lyRjfEdyUebLHhWQ==" saltValue="X07rdHpAoTiSYqPqVUWE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U7bDG2al8gReOc/g1UQuARwcKtScGMP2xjkblL7990mvjo9/OI0COaritDLtDu5d9OIqTFylq4/M8x0y6qZvQ==" saltValue="RgPyKM39h3DV88yIKNnh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00" t="s">
        <v>3</v>
      </c>
      <c r="D47" s="1200"/>
      <c r="E47" s="1201"/>
      <c r="F47" s="11">
        <v>41.56</v>
      </c>
      <c r="G47" s="12">
        <v>40.6</v>
      </c>
      <c r="H47" s="12">
        <v>40</v>
      </c>
      <c r="I47" s="12">
        <v>39.82</v>
      </c>
      <c r="J47" s="13">
        <v>42.98</v>
      </c>
    </row>
    <row r="48" spans="2:10" ht="57.75" customHeight="1">
      <c r="B48" s="14"/>
      <c r="C48" s="1202" t="s">
        <v>4</v>
      </c>
      <c r="D48" s="1202"/>
      <c r="E48" s="1203"/>
      <c r="F48" s="15">
        <v>4.66</v>
      </c>
      <c r="G48" s="16">
        <v>3.67</v>
      </c>
      <c r="H48" s="16">
        <v>3.8</v>
      </c>
      <c r="I48" s="16">
        <v>3.47</v>
      </c>
      <c r="J48" s="17">
        <v>4.74</v>
      </c>
    </row>
    <row r="49" spans="2:10" ht="57.75" customHeight="1" thickBot="1">
      <c r="B49" s="18"/>
      <c r="C49" s="1204" t="s">
        <v>5</v>
      </c>
      <c r="D49" s="1204"/>
      <c r="E49" s="1205"/>
      <c r="F49" s="19">
        <v>1.2</v>
      </c>
      <c r="G49" s="20">
        <v>2.39</v>
      </c>
      <c r="H49" s="20">
        <v>0.31</v>
      </c>
      <c r="I49" s="20">
        <v>0.62</v>
      </c>
      <c r="J49" s="21">
        <v>8.99</v>
      </c>
    </row>
    <row r="50" spans="2:10" ht="13.5" customHeight="1"/>
    <row r="51" spans="2:10" ht="13.5" hidden="1" customHeight="1"/>
    <row r="52" spans="2:10" ht="13.5" hidden="1" customHeight="1"/>
    <row r="53" spans="2:10" ht="13.5" hidden="1" customHeight="1"/>
  </sheetData>
  <sheetProtection algorithmName="SHA-512" hashValue="IV9qq8gaV021NOErkQq52i/f5p+/TB+JGRcVdAOYzFeacPqLgQF0V7C2pAud7lK2uCrqcYaKSu4CslbCX06URg==" saltValue="EhQMdp6uZBL51/YPKbEr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core.xml><?xml version="1.0" encoding="utf-8"?>
<cp:coreProperties xmlns:cp="http://schemas.openxmlformats.org/package/2006/metadata/core-properties" xmlns:dc="http://purl.org/dc/elements/1.1/" xmlns:dcterms="http://purl.org/dc/terms/" xmlns:xsi="http://www.w3.org/2001/XMLSchema-instance"/>
</file>