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参議\"/>
    </mc:Choice>
  </mc:AlternateContent>
  <bookViews>
    <workbookView xWindow="0" yWindow="0" windowWidth="20490" windowHeight="6405"/>
  </bookViews>
  <sheets>
    <sheet name="R4参議(都選出)" sheetId="1" r:id="rId1"/>
  </sheets>
  <externalReferences>
    <externalReference r:id="rId2"/>
  </externalReferences>
  <definedNames>
    <definedName name="_xlnm.Print_Area" localSheetId="0">'R4参議(都選出)'!$A$1:$J$36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<sst xmlns="http://schemas.openxmlformats.org/spreadsheetml/2006/main" count="56" uniqueCount="32">
  <si>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</si>
  <si>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令和４年７月10日執行　参議院（東京都選出）議員選挙</t>
    <rPh sb="0" eb="2">
      <t>レイワ</t>
    </rPh>
    <rPh sb="3" eb="4">
      <t>ネン</t>
    </rPh>
    <rPh sb="5" eb="6">
      <t>ツキ</t>
    </rPh>
    <rPh sb="8" eb="9">
      <t>ニチ</t>
    </rPh>
    <rPh sb="9" eb="11">
      <t>シッコウ</t>
    </rPh>
    <rPh sb="12" eb="15">
      <t>サンギイン</t>
    </rPh>
    <rPh sb="16" eb="21">
      <t>トウキョウトセンシュツ</t>
    </rPh>
    <rPh sb="22" eb="26">
      <t>ギインセンキョ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</si>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</sst>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1" xfId="0" applyNumberFormat="1" applyFont="1" applyBorder="1" applyAlignment="1">
      <alignment horizontal="distributed" vertical="center" justifyLastLine="1"/>
    </xf>
    <xf numFmtId="177" fontId="3" fillId="0" borderId="42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'R4参議(都選出)'!$L$31:$L$45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'R4参議(都選出)'!$M$31:$M$45</c:f>
              <c:numCache>
                <c:formatCode>#,##0.00_ </c:formatCode>
                <c:ptCount val="15"/>
                <c:pt idx="0">
                  <c:v>55.528255528255535</c:v>
                </c:pt>
                <c:pt idx="1">
                  <c:v>46.588235294117645</c:v>
                </c:pt>
                <c:pt idx="2">
                  <c:v>44.367816091954019</c:v>
                </c:pt>
                <c:pt idx="3">
                  <c:v>39.59587274290628</c:v>
                </c:pt>
                <c:pt idx="4">
                  <c:v>42.040273556231</c:v>
                </c:pt>
                <c:pt idx="5">
                  <c:v>49.070631970260223</c:v>
                </c:pt>
                <c:pt idx="6">
                  <c:v>54.505794137695972</c:v>
                </c:pt>
                <c:pt idx="7">
                  <c:v>59.43646996278575</c:v>
                </c:pt>
                <c:pt idx="8">
                  <c:v>61.871138570167695</c:v>
                </c:pt>
                <c:pt idx="9">
                  <c:v>63.890441587479039</c:v>
                </c:pt>
                <c:pt idx="10">
                  <c:v>66.935195130683852</c:v>
                </c:pt>
                <c:pt idx="11">
                  <c:v>70.061153948417981</c:v>
                </c:pt>
                <c:pt idx="12">
                  <c:v>72.449369507069164</c:v>
                </c:pt>
                <c:pt idx="13">
                  <c:v>66.878656830323067</c:v>
                </c:pt>
                <c:pt idx="14">
                  <c:v>58.993623722823997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8-41DD-8439-DDE00E171927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'R4参議(都選出)'!$L$31:$L$45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'R4参議(都選出)'!$N$31:$N$45</c:f>
              <c:numCache>
                <c:formatCode>#,##0.00_ </c:formatCode>
                <c:ptCount val="15"/>
                <c:pt idx="0">
                  <c:v>59.661835748792271</c:v>
                </c:pt>
                <c:pt idx="1">
                  <c:v>52.606635071090047</c:v>
                </c:pt>
                <c:pt idx="2">
                  <c:v>44.736842105263158</c:v>
                </c:pt>
                <c:pt idx="3">
                  <c:v>43.235415804716595</c:v>
                </c:pt>
                <c:pt idx="4">
                  <c:v>47.142857142857139</c:v>
                </c:pt>
                <c:pt idx="5">
                  <c:v>51.799467861644032</c:v>
                </c:pt>
                <c:pt idx="6">
                  <c:v>55.571776155717764</c:v>
                </c:pt>
                <c:pt idx="7">
                  <c:v>59.282575127687373</c:v>
                </c:pt>
                <c:pt idx="8">
                  <c:v>62.340710932260222</c:v>
                </c:pt>
                <c:pt idx="9">
                  <c:v>65.090955675121691</c:v>
                </c:pt>
                <c:pt idx="10">
                  <c:v>68.27424869533921</c:v>
                </c:pt>
                <c:pt idx="11">
                  <c:v>68.860484090290996</c:v>
                </c:pt>
                <c:pt idx="12">
                  <c:v>72.377873563218387</c:v>
                </c:pt>
                <c:pt idx="13">
                  <c:v>59.142136248948695</c:v>
                </c:pt>
                <c:pt idx="14">
                  <c:v>59.179192475027442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8-41DD-8439-DDE00E171927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'R4参議(都選出)'!$L$31:$L$45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'R4参議(都選出)'!$O$31:$O$45</c:f>
              <c:numCache>
                <c:formatCode>#,##0.00_ </c:formatCode>
                <c:ptCount val="15"/>
                <c:pt idx="0">
                  <c:v>57.612667478684529</c:v>
                </c:pt>
                <c:pt idx="1">
                  <c:v>49.586776859504134</c:v>
                </c:pt>
                <c:pt idx="2">
                  <c:v>44.54865181711606</c:v>
                </c:pt>
                <c:pt idx="3">
                  <c:v>41.450558718110905</c:v>
                </c:pt>
                <c:pt idx="4">
                  <c:v>44.686299615877076</c:v>
                </c:pt>
                <c:pt idx="5">
                  <c:v>50.503787600205932</c:v>
                </c:pt>
                <c:pt idx="6">
                  <c:v>55.069109611057542</c:v>
                </c:pt>
                <c:pt idx="7">
                  <c:v>59.355202910368185</c:v>
                </c:pt>
                <c:pt idx="8">
                  <c:v>62.120045031699945</c:v>
                </c:pt>
                <c:pt idx="9">
                  <c:v>64.51677583210801</c:v>
                </c:pt>
                <c:pt idx="10">
                  <c:v>67.602979448981429</c:v>
                </c:pt>
                <c:pt idx="11">
                  <c:v>69.467598816886252</c:v>
                </c:pt>
                <c:pt idx="12">
                  <c:v>72.412516200703564</c:v>
                </c:pt>
                <c:pt idx="13">
                  <c:v>62.221547185095183</c:v>
                </c:pt>
                <c:pt idx="14">
                  <c:v>59.092218397591921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8-41DD-8439-DDE00E17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65120"/>
        <c:axId val="52566656"/>
        <c:axId val="0"/>
      </c:bar3DChart>
      <c:catAx>
        <c:axId val="5256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1442;&#35696;&#38498;&#35696;&#21729;&#36984;&#25369;(&#37117;&#36984;&#2098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参議(都選出)"/>
      <sheetName val="R1参議(都選出)"/>
      <sheetName val="H28参議(都選出)"/>
      <sheetName val="H25参議(都選出)"/>
      <sheetName val="H22参議(都選出)"/>
    </sheetNames>
    <sheetDataSet>
      <sheetData sheetId="0">
        <row r="31">
          <cell r="L31" t="str">
            <v>18歳</v>
          </cell>
          <cell r="M31">
            <v>55.528255528255535</v>
          </cell>
          <cell r="N31">
            <v>59.661835748792271</v>
          </cell>
          <cell r="O31">
            <v>57.612667478684529</v>
          </cell>
        </row>
        <row r="32">
          <cell r="L32" t="str">
            <v>19歳</v>
          </cell>
          <cell r="M32">
            <v>46.588235294117645</v>
          </cell>
          <cell r="N32">
            <v>52.606635071090047</v>
          </cell>
          <cell r="O32">
            <v>49.586776859504134</v>
          </cell>
        </row>
        <row r="33">
          <cell r="L33" t="str">
            <v>20歳</v>
          </cell>
          <cell r="M33">
            <v>44.367816091954019</v>
          </cell>
          <cell r="N33">
            <v>44.736842105263158</v>
          </cell>
          <cell r="O33">
            <v>44.54865181711606</v>
          </cell>
        </row>
        <row r="34">
          <cell r="L34" t="str">
            <v>21 ～ 24</v>
          </cell>
          <cell r="M34">
            <v>39.59587274290628</v>
          </cell>
          <cell r="N34">
            <v>43.235415804716595</v>
          </cell>
          <cell r="O34">
            <v>41.450558718110905</v>
          </cell>
        </row>
        <row r="35">
          <cell r="L35" t="str">
            <v>25 ～ 29</v>
          </cell>
          <cell r="M35">
            <v>42.040273556231</v>
          </cell>
          <cell r="N35">
            <v>47.142857142857139</v>
          </cell>
          <cell r="O35">
            <v>44.686299615877076</v>
          </cell>
        </row>
        <row r="36">
          <cell r="L36" t="str">
            <v>30 ～ 34</v>
          </cell>
          <cell r="M36">
            <v>49.070631970260223</v>
          </cell>
          <cell r="N36">
            <v>51.799467861644032</v>
          </cell>
          <cell r="O36">
            <v>50.503787600205932</v>
          </cell>
        </row>
        <row r="37">
          <cell r="L37" t="str">
            <v>35 ～ 39</v>
          </cell>
          <cell r="M37">
            <v>54.505794137695972</v>
          </cell>
          <cell r="N37">
            <v>55.571776155717764</v>
          </cell>
          <cell r="O37">
            <v>55.069109611057542</v>
          </cell>
        </row>
        <row r="38">
          <cell r="L38" t="str">
            <v>40 ～ 44</v>
          </cell>
          <cell r="M38">
            <v>59.43646996278575</v>
          </cell>
          <cell r="N38">
            <v>59.282575127687373</v>
          </cell>
          <cell r="O38">
            <v>59.355202910368185</v>
          </cell>
        </row>
        <row r="39">
          <cell r="L39" t="str">
            <v>45 ～ 49</v>
          </cell>
          <cell r="M39">
            <v>61.871138570167695</v>
          </cell>
          <cell r="N39">
            <v>62.340710932260222</v>
          </cell>
          <cell r="O39">
            <v>62.120045031699945</v>
          </cell>
        </row>
        <row r="40">
          <cell r="L40" t="str">
            <v>50 ～ 54</v>
          </cell>
          <cell r="M40">
            <v>63.890441587479039</v>
          </cell>
          <cell r="N40">
            <v>65.090955675121691</v>
          </cell>
          <cell r="O40">
            <v>64.51677583210801</v>
          </cell>
        </row>
        <row r="41">
          <cell r="L41" t="str">
            <v>55 ～ 59</v>
          </cell>
          <cell r="M41">
            <v>66.935195130683852</v>
          </cell>
          <cell r="N41">
            <v>68.27424869533921</v>
          </cell>
          <cell r="O41">
            <v>67.602979448981429</v>
          </cell>
        </row>
        <row r="42">
          <cell r="L42" t="str">
            <v>60 ～ 64</v>
          </cell>
          <cell r="M42">
            <v>70.061153948417981</v>
          </cell>
          <cell r="N42">
            <v>68.860484090290996</v>
          </cell>
          <cell r="O42">
            <v>69.467598816886252</v>
          </cell>
        </row>
        <row r="43">
          <cell r="L43" t="str">
            <v>65 ～ 69</v>
          </cell>
          <cell r="M43">
            <v>72.449369507069164</v>
          </cell>
          <cell r="N43">
            <v>72.377873563218387</v>
          </cell>
          <cell r="O43">
            <v>72.412516200703564</v>
          </cell>
        </row>
        <row r="44">
          <cell r="L44" t="str">
            <v>70歳以上</v>
          </cell>
          <cell r="M44">
            <v>66.878656830323067</v>
          </cell>
          <cell r="N44">
            <v>59.142136248948695</v>
          </cell>
          <cell r="O44">
            <v>62.221547185095183</v>
          </cell>
        </row>
        <row r="45">
          <cell r="L45" t="str">
            <v>平均</v>
          </cell>
          <cell r="M45">
            <v>58.993623722823997</v>
          </cell>
          <cell r="N45">
            <v>59.179192475027442</v>
          </cell>
          <cell r="O45">
            <v>59.092218397591921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00" workbookViewId="0">
      <selection activeCell="A4" sqref="A4:XFD4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ht="15" customHeight="1" x14ac:dyDescent="0.15">
      <c r="A2" s="1"/>
    </row>
    <row r="3" spans="1:10" s="3" customFormat="1" ht="21" customHeight="1" x14ac:dyDescent="0.15">
      <c r="A3" s="3" t="s">
        <v>1</v>
      </c>
    </row>
    <row r="4" spans="1:10" s="3" customFormat="1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407</v>
      </c>
      <c r="C7" s="19">
        <v>414</v>
      </c>
      <c r="D7" s="20">
        <f>+SUM(B7:C7)</f>
        <v>821</v>
      </c>
      <c r="E7" s="19">
        <v>226</v>
      </c>
      <c r="F7" s="19">
        <v>247</v>
      </c>
      <c r="G7" s="20">
        <f>+SUM(E7:F7)</f>
        <v>473</v>
      </c>
      <c r="H7" s="21">
        <f>+E7/B7*100</f>
        <v>55.528255528255535</v>
      </c>
      <c r="I7" s="21">
        <f t="shared" ref="I7:J22" si="0">+F7/C7*100</f>
        <v>59.661835748792271</v>
      </c>
      <c r="J7" s="22">
        <f t="shared" si="0"/>
        <v>57.612667478684529</v>
      </c>
    </row>
    <row r="8" spans="1:10" s="16" customFormat="1" ht="22.5" customHeight="1" thickBot="1" x14ac:dyDescent="0.2">
      <c r="A8" s="23" t="s">
        <v>11</v>
      </c>
      <c r="B8" s="24">
        <v>425</v>
      </c>
      <c r="C8" s="25">
        <v>422</v>
      </c>
      <c r="D8" s="26">
        <f>+SUM(B8:C8)</f>
        <v>847</v>
      </c>
      <c r="E8" s="25">
        <v>198</v>
      </c>
      <c r="F8" s="25">
        <v>222</v>
      </c>
      <c r="G8" s="26">
        <f>+SUM(E8:F8)</f>
        <v>420</v>
      </c>
      <c r="H8" s="27">
        <f t="shared" ref="H8:J27" si="1">+E8/B8*100</f>
        <v>46.588235294117645</v>
      </c>
      <c r="I8" s="27">
        <f t="shared" si="0"/>
        <v>52.606635071090047</v>
      </c>
      <c r="J8" s="28">
        <f t="shared" si="0"/>
        <v>49.586776859504134</v>
      </c>
    </row>
    <row r="9" spans="1:10" ht="22.5" customHeight="1" thickTop="1" thickBot="1" x14ac:dyDescent="0.2">
      <c r="A9" s="29" t="s">
        <v>12</v>
      </c>
      <c r="B9" s="30">
        <f>SUM(B7:B8)</f>
        <v>832</v>
      </c>
      <c r="C9" s="31">
        <f t="shared" ref="C9:G9" si="2">SUM(C7:C8)</f>
        <v>836</v>
      </c>
      <c r="D9" s="31">
        <f>SUM(D7:D8)</f>
        <v>1668</v>
      </c>
      <c r="E9" s="31">
        <f t="shared" si="2"/>
        <v>424</v>
      </c>
      <c r="F9" s="31">
        <f t="shared" si="2"/>
        <v>469</v>
      </c>
      <c r="G9" s="32">
        <f t="shared" si="2"/>
        <v>893</v>
      </c>
      <c r="H9" s="33">
        <f>+E9/B9*100</f>
        <v>50.96153846153846</v>
      </c>
      <c r="I9" s="33">
        <f>+F9/C9*100</f>
        <v>56.100478468899517</v>
      </c>
      <c r="J9" s="34">
        <f>+G9/D9*100</f>
        <v>53.537170263788965</v>
      </c>
    </row>
    <row r="10" spans="1:10" ht="22.5" customHeight="1" thickTop="1" x14ac:dyDescent="0.15">
      <c r="A10" s="23" t="s">
        <v>13</v>
      </c>
      <c r="B10" s="35">
        <v>435</v>
      </c>
      <c r="C10" s="36">
        <v>418</v>
      </c>
      <c r="D10" s="36">
        <f>SUM(B10:C10)</f>
        <v>853</v>
      </c>
      <c r="E10" s="36">
        <v>193</v>
      </c>
      <c r="F10" s="36">
        <v>187</v>
      </c>
      <c r="G10" s="36">
        <f>SUM(E10:F10)</f>
        <v>380</v>
      </c>
      <c r="H10" s="37">
        <f t="shared" si="1"/>
        <v>44.367816091954019</v>
      </c>
      <c r="I10" s="37">
        <f t="shared" si="0"/>
        <v>44.736842105263158</v>
      </c>
      <c r="J10" s="38">
        <f t="shared" si="0"/>
        <v>44.54865181711606</v>
      </c>
    </row>
    <row r="11" spans="1:10" ht="22.5" customHeight="1" x14ac:dyDescent="0.15">
      <c r="A11" s="39" t="s">
        <v>14</v>
      </c>
      <c r="B11" s="40">
        <v>2326</v>
      </c>
      <c r="C11" s="41">
        <v>2417</v>
      </c>
      <c r="D11" s="41">
        <f>SUM(B11:C11)</f>
        <v>4743</v>
      </c>
      <c r="E11" s="41">
        <v>921</v>
      </c>
      <c r="F11" s="41">
        <v>1045</v>
      </c>
      <c r="G11" s="41">
        <f>SUM(E11:F11)</f>
        <v>1966</v>
      </c>
      <c r="H11" s="42">
        <f t="shared" si="1"/>
        <v>39.59587274290628</v>
      </c>
      <c r="I11" s="42">
        <f t="shared" si="0"/>
        <v>43.235415804716595</v>
      </c>
      <c r="J11" s="43">
        <f t="shared" si="0"/>
        <v>41.450558718110905</v>
      </c>
    </row>
    <row r="12" spans="1:10" ht="22.5" customHeight="1" thickBot="1" x14ac:dyDescent="0.2">
      <c r="A12" s="44" t="s">
        <v>15</v>
      </c>
      <c r="B12" s="45">
        <v>5264</v>
      </c>
      <c r="C12" s="46">
        <v>5670</v>
      </c>
      <c r="D12" s="47">
        <f>SUM(B12:C12)</f>
        <v>10934</v>
      </c>
      <c r="E12" s="46">
        <v>2213</v>
      </c>
      <c r="F12" s="46">
        <v>2673</v>
      </c>
      <c r="G12" s="47">
        <f>SUM(E12:F12)</f>
        <v>4886</v>
      </c>
      <c r="H12" s="27">
        <f t="shared" si="1"/>
        <v>42.040273556231</v>
      </c>
      <c r="I12" s="27">
        <f t="shared" si="0"/>
        <v>47.142857142857139</v>
      </c>
      <c r="J12" s="28">
        <f t="shared" si="0"/>
        <v>44.686299615877076</v>
      </c>
    </row>
    <row r="13" spans="1:10" ht="22.5" customHeight="1" thickTop="1" thickBot="1" x14ac:dyDescent="0.2">
      <c r="A13" s="29" t="s">
        <v>16</v>
      </c>
      <c r="B13" s="30">
        <f>SUM(B10:B12)</f>
        <v>8025</v>
      </c>
      <c r="C13" s="31">
        <f t="shared" ref="C13:G13" si="3">SUM(C10:C12)</f>
        <v>8505</v>
      </c>
      <c r="D13" s="31">
        <f t="shared" si="3"/>
        <v>16530</v>
      </c>
      <c r="E13" s="31">
        <f t="shared" si="3"/>
        <v>3327</v>
      </c>
      <c r="F13" s="31">
        <f t="shared" si="3"/>
        <v>3905</v>
      </c>
      <c r="G13" s="32">
        <f t="shared" si="3"/>
        <v>7232</v>
      </c>
      <c r="H13" s="33">
        <f t="shared" si="1"/>
        <v>41.457943925233643</v>
      </c>
      <c r="I13" s="33">
        <f t="shared" si="0"/>
        <v>45.914168136390359</v>
      </c>
      <c r="J13" s="34">
        <f t="shared" si="0"/>
        <v>43.750756200846943</v>
      </c>
    </row>
    <row r="14" spans="1:10" ht="22.5" customHeight="1" thickTop="1" x14ac:dyDescent="0.15">
      <c r="A14" s="23" t="s">
        <v>17</v>
      </c>
      <c r="B14" s="35">
        <v>6456</v>
      </c>
      <c r="C14" s="36">
        <v>7141</v>
      </c>
      <c r="D14" s="48">
        <f>SUM(B14:C14)</f>
        <v>13597</v>
      </c>
      <c r="E14" s="36">
        <v>3168</v>
      </c>
      <c r="F14" s="36">
        <v>3699</v>
      </c>
      <c r="G14" s="36">
        <f>SUM(E14:F14)</f>
        <v>6867</v>
      </c>
      <c r="H14" s="37">
        <f t="shared" si="1"/>
        <v>49.070631970260223</v>
      </c>
      <c r="I14" s="37">
        <f t="shared" si="0"/>
        <v>51.799467861644032</v>
      </c>
      <c r="J14" s="38">
        <f t="shared" si="0"/>
        <v>50.503787600205932</v>
      </c>
    </row>
    <row r="15" spans="1:10" ht="22.5" customHeight="1" thickBot="1" x14ac:dyDescent="0.2">
      <c r="A15" s="44" t="s">
        <v>18</v>
      </c>
      <c r="B15" s="45">
        <v>7335</v>
      </c>
      <c r="C15" s="46">
        <v>8220</v>
      </c>
      <c r="D15" s="49">
        <f>SUM(B15:C15)</f>
        <v>15555</v>
      </c>
      <c r="E15" s="46">
        <v>3998</v>
      </c>
      <c r="F15" s="46">
        <v>4568</v>
      </c>
      <c r="G15" s="46">
        <f>SUM(E15:F15)</f>
        <v>8566</v>
      </c>
      <c r="H15" s="27">
        <f t="shared" si="1"/>
        <v>54.505794137695972</v>
      </c>
      <c r="I15" s="27">
        <f t="shared" si="0"/>
        <v>55.571776155717764</v>
      </c>
      <c r="J15" s="28">
        <f t="shared" si="0"/>
        <v>55.069109611057542</v>
      </c>
    </row>
    <row r="16" spans="1:10" ht="22.5" customHeight="1" thickTop="1" thickBot="1" x14ac:dyDescent="0.2">
      <c r="A16" s="29" t="s">
        <v>19</v>
      </c>
      <c r="B16" s="30">
        <f>SUM(B14:B15)</f>
        <v>13791</v>
      </c>
      <c r="C16" s="31">
        <f t="shared" ref="C16:G16" si="4">SUM(C14:C15)</f>
        <v>15361</v>
      </c>
      <c r="D16" s="31">
        <f t="shared" si="4"/>
        <v>29152</v>
      </c>
      <c r="E16" s="31">
        <f t="shared" si="4"/>
        <v>7166</v>
      </c>
      <c r="F16" s="31">
        <f t="shared" si="4"/>
        <v>8267</v>
      </c>
      <c r="G16" s="32">
        <f t="shared" si="4"/>
        <v>15433</v>
      </c>
      <c r="H16" s="33">
        <f t="shared" si="1"/>
        <v>51.96142411717787</v>
      </c>
      <c r="I16" s="33">
        <f t="shared" si="0"/>
        <v>53.818110800078124</v>
      </c>
      <c r="J16" s="34">
        <f t="shared" si="0"/>
        <v>52.939763995609226</v>
      </c>
    </row>
    <row r="17" spans="1:15" ht="22.5" customHeight="1" thickTop="1" x14ac:dyDescent="0.15">
      <c r="A17" s="23" t="s">
        <v>20</v>
      </c>
      <c r="B17" s="35">
        <v>7524</v>
      </c>
      <c r="C17" s="36">
        <v>8419</v>
      </c>
      <c r="D17" s="48">
        <f>SUM(B17:C17)</f>
        <v>15943</v>
      </c>
      <c r="E17" s="36">
        <v>4472</v>
      </c>
      <c r="F17" s="36">
        <v>4991</v>
      </c>
      <c r="G17" s="36">
        <f>SUM(E17:F17)</f>
        <v>9463</v>
      </c>
      <c r="H17" s="37">
        <f t="shared" si="1"/>
        <v>59.43646996278575</v>
      </c>
      <c r="I17" s="37">
        <f t="shared" si="0"/>
        <v>59.282575127687373</v>
      </c>
      <c r="J17" s="38">
        <f t="shared" si="0"/>
        <v>59.355202910368185</v>
      </c>
    </row>
    <row r="18" spans="1:15" ht="22.5" customHeight="1" thickBot="1" x14ac:dyDescent="0.2">
      <c r="A18" s="44" t="s">
        <v>21</v>
      </c>
      <c r="B18" s="45">
        <v>7931</v>
      </c>
      <c r="C18" s="46">
        <v>8946</v>
      </c>
      <c r="D18" s="49">
        <f>SUM(B18:C18)</f>
        <v>16877</v>
      </c>
      <c r="E18" s="46">
        <v>4907</v>
      </c>
      <c r="F18" s="46">
        <v>5577</v>
      </c>
      <c r="G18" s="46">
        <f>SUM(E18:F18)</f>
        <v>10484</v>
      </c>
      <c r="H18" s="27">
        <f t="shared" si="1"/>
        <v>61.871138570167695</v>
      </c>
      <c r="I18" s="27">
        <f t="shared" si="0"/>
        <v>62.340710932260222</v>
      </c>
      <c r="J18" s="28">
        <f t="shared" si="0"/>
        <v>62.120045031699945</v>
      </c>
    </row>
    <row r="19" spans="1:15" ht="22.5" customHeight="1" thickTop="1" thickBot="1" x14ac:dyDescent="0.2">
      <c r="A19" s="29" t="s">
        <v>22</v>
      </c>
      <c r="B19" s="30">
        <f>SUM(B17:B18)</f>
        <v>15455</v>
      </c>
      <c r="C19" s="31">
        <f t="shared" ref="C19:G19" si="5">SUM(C17:C18)</f>
        <v>17365</v>
      </c>
      <c r="D19" s="31">
        <f t="shared" si="5"/>
        <v>32820</v>
      </c>
      <c r="E19" s="31">
        <f t="shared" si="5"/>
        <v>9379</v>
      </c>
      <c r="F19" s="31">
        <f t="shared" si="5"/>
        <v>10568</v>
      </c>
      <c r="G19" s="32">
        <f t="shared" si="5"/>
        <v>19947</v>
      </c>
      <c r="H19" s="33">
        <f t="shared" si="1"/>
        <v>60.685862180524097</v>
      </c>
      <c r="I19" s="33">
        <f t="shared" si="0"/>
        <v>60.858047797293402</v>
      </c>
      <c r="J19" s="34">
        <f t="shared" si="0"/>
        <v>60.776965265082275</v>
      </c>
    </row>
    <row r="20" spans="1:15" ht="22.5" customHeight="1" thickTop="1" x14ac:dyDescent="0.15">
      <c r="A20" s="23" t="s">
        <v>23</v>
      </c>
      <c r="B20" s="35">
        <v>7156</v>
      </c>
      <c r="C20" s="36">
        <v>7806</v>
      </c>
      <c r="D20" s="48">
        <f>SUM(B20:C20)</f>
        <v>14962</v>
      </c>
      <c r="E20" s="36">
        <v>4572</v>
      </c>
      <c r="F20" s="36">
        <v>5081</v>
      </c>
      <c r="G20" s="36">
        <f>SUM(E20:F20)</f>
        <v>9653</v>
      </c>
      <c r="H20" s="37">
        <f t="shared" si="1"/>
        <v>63.890441587479039</v>
      </c>
      <c r="I20" s="37">
        <f t="shared" si="0"/>
        <v>65.090955675121691</v>
      </c>
      <c r="J20" s="38">
        <f t="shared" si="0"/>
        <v>64.51677583210801</v>
      </c>
    </row>
    <row r="21" spans="1:15" ht="22.5" customHeight="1" thickBot="1" x14ac:dyDescent="0.2">
      <c r="A21" s="44" t="s">
        <v>24</v>
      </c>
      <c r="B21" s="45">
        <v>5586</v>
      </c>
      <c r="C21" s="46">
        <v>5557</v>
      </c>
      <c r="D21" s="49">
        <f>SUM(B21:C21)</f>
        <v>11143</v>
      </c>
      <c r="E21" s="46">
        <v>3739</v>
      </c>
      <c r="F21" s="46">
        <v>3794</v>
      </c>
      <c r="G21" s="46">
        <f>SUM(E21:F21)</f>
        <v>7533</v>
      </c>
      <c r="H21" s="27">
        <f t="shared" si="1"/>
        <v>66.935195130683852</v>
      </c>
      <c r="I21" s="27">
        <f t="shared" si="0"/>
        <v>68.27424869533921</v>
      </c>
      <c r="J21" s="28">
        <f t="shared" si="0"/>
        <v>67.602979448981429</v>
      </c>
    </row>
    <row r="22" spans="1:15" ht="22.5" customHeight="1" thickTop="1" thickBot="1" x14ac:dyDescent="0.2">
      <c r="A22" s="29" t="s">
        <v>25</v>
      </c>
      <c r="B22" s="30">
        <f>SUM(B20:B21)</f>
        <v>12742</v>
      </c>
      <c r="C22" s="31">
        <f t="shared" ref="C22:G22" si="6">SUM(C20:C21)</f>
        <v>13363</v>
      </c>
      <c r="D22" s="31">
        <f t="shared" si="6"/>
        <v>26105</v>
      </c>
      <c r="E22" s="31">
        <f t="shared" si="6"/>
        <v>8311</v>
      </c>
      <c r="F22" s="31">
        <f t="shared" si="6"/>
        <v>8875</v>
      </c>
      <c r="G22" s="32">
        <f t="shared" si="6"/>
        <v>17186</v>
      </c>
      <c r="H22" s="50">
        <f t="shared" si="1"/>
        <v>65.225239365876632</v>
      </c>
      <c r="I22" s="50">
        <f t="shared" si="0"/>
        <v>66.414727231908998</v>
      </c>
      <c r="J22" s="51">
        <f t="shared" si="0"/>
        <v>65.834131392453557</v>
      </c>
    </row>
    <row r="23" spans="1:15" ht="22.5" customHeight="1" thickTop="1" x14ac:dyDescent="0.15">
      <c r="A23" s="23" t="s">
        <v>26</v>
      </c>
      <c r="B23" s="35">
        <v>3761</v>
      </c>
      <c r="C23" s="36">
        <v>3677</v>
      </c>
      <c r="D23" s="48">
        <f>SUM(B23:C23)</f>
        <v>7438</v>
      </c>
      <c r="E23" s="36">
        <v>2635</v>
      </c>
      <c r="F23" s="36">
        <v>2532</v>
      </c>
      <c r="G23" s="36">
        <f>SUM(E23:F23)</f>
        <v>5167</v>
      </c>
      <c r="H23" s="37">
        <f t="shared" si="1"/>
        <v>70.061153948417981</v>
      </c>
      <c r="I23" s="37">
        <f t="shared" si="1"/>
        <v>68.860484090290996</v>
      </c>
      <c r="J23" s="38">
        <f t="shared" si="1"/>
        <v>69.467598816886252</v>
      </c>
    </row>
    <row r="24" spans="1:15" ht="22.5" customHeight="1" thickBot="1" x14ac:dyDescent="0.2">
      <c r="A24" s="44" t="s">
        <v>27</v>
      </c>
      <c r="B24" s="45">
        <v>2617</v>
      </c>
      <c r="C24" s="46">
        <v>2784</v>
      </c>
      <c r="D24" s="49">
        <f>SUM(B24:C24)</f>
        <v>5401</v>
      </c>
      <c r="E24" s="46">
        <v>1896</v>
      </c>
      <c r="F24" s="46">
        <v>2015</v>
      </c>
      <c r="G24" s="46">
        <f>SUM(E24:F24)</f>
        <v>3911</v>
      </c>
      <c r="H24" s="27">
        <f t="shared" si="1"/>
        <v>72.449369507069164</v>
      </c>
      <c r="I24" s="27">
        <f t="shared" si="1"/>
        <v>72.377873563218387</v>
      </c>
      <c r="J24" s="28">
        <f t="shared" si="1"/>
        <v>72.412516200703564</v>
      </c>
    </row>
    <row r="25" spans="1:15" ht="22.5" customHeight="1" thickTop="1" thickBot="1" x14ac:dyDescent="0.2">
      <c r="A25" s="29" t="s">
        <v>28</v>
      </c>
      <c r="B25" s="30">
        <f>SUM(B23:B24)</f>
        <v>6378</v>
      </c>
      <c r="C25" s="31">
        <f t="shared" ref="C25:G25" si="7">SUM(C23:C24)</f>
        <v>6461</v>
      </c>
      <c r="D25" s="31">
        <f t="shared" si="7"/>
        <v>12839</v>
      </c>
      <c r="E25" s="31">
        <f t="shared" si="7"/>
        <v>4531</v>
      </c>
      <c r="F25" s="31">
        <f t="shared" si="7"/>
        <v>4547</v>
      </c>
      <c r="G25" s="32">
        <f t="shared" si="7"/>
        <v>9078</v>
      </c>
      <c r="H25" s="50">
        <f t="shared" si="1"/>
        <v>71.041078708058961</v>
      </c>
      <c r="I25" s="50">
        <f t="shared" si="1"/>
        <v>70.376102770468961</v>
      </c>
      <c r="J25" s="51">
        <f t="shared" si="1"/>
        <v>70.706441311628637</v>
      </c>
    </row>
    <row r="26" spans="1:15" ht="22.5" customHeight="1" thickTop="1" thickBot="1" x14ac:dyDescent="0.2">
      <c r="A26" s="52" t="s">
        <v>29</v>
      </c>
      <c r="B26" s="53">
        <v>7862</v>
      </c>
      <c r="C26" s="54">
        <v>11890</v>
      </c>
      <c r="D26" s="55">
        <f>SUM(B26:C26)</f>
        <v>19752</v>
      </c>
      <c r="E26" s="54">
        <v>5258</v>
      </c>
      <c r="F26" s="54">
        <v>7032</v>
      </c>
      <c r="G26" s="54">
        <f>SUM(E26:F26)</f>
        <v>12290</v>
      </c>
      <c r="H26" s="50">
        <f t="shared" si="1"/>
        <v>66.878656830323067</v>
      </c>
      <c r="I26" s="50">
        <f t="shared" si="1"/>
        <v>59.142136248948695</v>
      </c>
      <c r="J26" s="51">
        <f t="shared" si="1"/>
        <v>62.221547185095183</v>
      </c>
    </row>
    <row r="27" spans="1:15" ht="22.5" customHeight="1" thickTop="1" thickBot="1" x14ac:dyDescent="0.2">
      <c r="A27" s="56" t="s">
        <v>30</v>
      </c>
      <c r="B27" s="57">
        <f>B9+B13+B16+B19+B22+B25+B26</f>
        <v>65085</v>
      </c>
      <c r="C27" s="58">
        <f t="shared" ref="C27:F27" si="8">C9+C13+C16+C19+C22+C25+C26</f>
        <v>73781</v>
      </c>
      <c r="D27" s="59">
        <f>D9+D13+D16+D19+D22+D25+D26</f>
        <v>138866</v>
      </c>
      <c r="E27" s="58">
        <f t="shared" si="8"/>
        <v>38396</v>
      </c>
      <c r="F27" s="58">
        <f t="shared" si="8"/>
        <v>43663</v>
      </c>
      <c r="G27" s="58">
        <f>G9+G13+G16+G19+G22+G25+G26</f>
        <v>82059</v>
      </c>
      <c r="H27" s="60">
        <f>+E27/B27*100</f>
        <v>58.993623722823997</v>
      </c>
      <c r="I27" s="60">
        <f t="shared" si="1"/>
        <v>59.179192475027442</v>
      </c>
      <c r="J27" s="61">
        <f t="shared" si="1"/>
        <v>59.092218397591921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55.528255528255535</v>
      </c>
      <c r="N31" s="62">
        <f t="shared" si="9"/>
        <v>59.661835748792271</v>
      </c>
      <c r="O31" s="63">
        <f t="shared" si="9"/>
        <v>57.612667478684529</v>
      </c>
    </row>
    <row r="32" spans="1:15" ht="21" customHeight="1" x14ac:dyDescent="0.15">
      <c r="L32" s="23" t="s">
        <v>11</v>
      </c>
      <c r="M32" s="62">
        <f t="shared" si="9"/>
        <v>46.588235294117645</v>
      </c>
      <c r="N32" s="62">
        <f t="shared" si="9"/>
        <v>52.606635071090047</v>
      </c>
      <c r="O32" s="63">
        <f t="shared" si="9"/>
        <v>49.586776859504134</v>
      </c>
    </row>
    <row r="33" spans="12:15" ht="21" customHeight="1" x14ac:dyDescent="0.15">
      <c r="L33" s="23" t="s">
        <v>13</v>
      </c>
      <c r="M33" s="62">
        <f t="shared" ref="M33:O35" si="10">H10</f>
        <v>44.367816091954019</v>
      </c>
      <c r="N33" s="62">
        <f t="shared" si="10"/>
        <v>44.736842105263158</v>
      </c>
      <c r="O33" s="63">
        <f t="shared" si="10"/>
        <v>44.54865181711606</v>
      </c>
    </row>
    <row r="34" spans="12:15" ht="21" customHeight="1" x14ac:dyDescent="0.15">
      <c r="L34" s="39" t="s">
        <v>14</v>
      </c>
      <c r="M34" s="64">
        <f t="shared" si="10"/>
        <v>39.59587274290628</v>
      </c>
      <c r="N34" s="64">
        <f t="shared" si="10"/>
        <v>43.235415804716595</v>
      </c>
      <c r="O34" s="65">
        <f t="shared" si="10"/>
        <v>41.450558718110905</v>
      </c>
    </row>
    <row r="35" spans="12:15" ht="21" customHeight="1" x14ac:dyDescent="0.15">
      <c r="L35" s="44" t="s">
        <v>15</v>
      </c>
      <c r="M35" s="66">
        <f t="shared" si="10"/>
        <v>42.040273556231</v>
      </c>
      <c r="N35" s="66">
        <f t="shared" si="10"/>
        <v>47.142857142857139</v>
      </c>
      <c r="O35" s="67">
        <f t="shared" si="10"/>
        <v>44.686299615877076</v>
      </c>
    </row>
    <row r="36" spans="12:15" ht="21" customHeight="1" x14ac:dyDescent="0.15">
      <c r="L36" s="39" t="s">
        <v>17</v>
      </c>
      <c r="M36" s="64">
        <f t="shared" ref="M36:O37" si="11">H14</f>
        <v>49.070631970260223</v>
      </c>
      <c r="N36" s="64">
        <f t="shared" si="11"/>
        <v>51.799467861644032</v>
      </c>
      <c r="O36" s="65">
        <f t="shared" si="11"/>
        <v>50.503787600205932</v>
      </c>
    </row>
    <row r="37" spans="12:15" ht="21" customHeight="1" x14ac:dyDescent="0.15">
      <c r="L37" s="39" t="s">
        <v>18</v>
      </c>
      <c r="M37" s="64">
        <f t="shared" si="11"/>
        <v>54.505794137695972</v>
      </c>
      <c r="N37" s="64">
        <f t="shared" si="11"/>
        <v>55.571776155717764</v>
      </c>
      <c r="O37" s="65">
        <f t="shared" si="11"/>
        <v>55.069109611057542</v>
      </c>
    </row>
    <row r="38" spans="12:15" ht="21" customHeight="1" x14ac:dyDescent="0.15">
      <c r="L38" s="39" t="s">
        <v>20</v>
      </c>
      <c r="M38" s="64">
        <f t="shared" ref="M38:O39" si="12">H17</f>
        <v>59.43646996278575</v>
      </c>
      <c r="N38" s="64">
        <f t="shared" si="12"/>
        <v>59.282575127687373</v>
      </c>
      <c r="O38" s="65">
        <f t="shared" si="12"/>
        <v>59.355202910368185</v>
      </c>
    </row>
    <row r="39" spans="12:15" ht="21" customHeight="1" x14ac:dyDescent="0.15">
      <c r="L39" s="39" t="s">
        <v>21</v>
      </c>
      <c r="M39" s="64">
        <f t="shared" si="12"/>
        <v>61.871138570167695</v>
      </c>
      <c r="N39" s="64">
        <f t="shared" si="12"/>
        <v>62.340710932260222</v>
      </c>
      <c r="O39" s="65">
        <f t="shared" si="12"/>
        <v>62.120045031699945</v>
      </c>
    </row>
    <row r="40" spans="12:15" ht="21" customHeight="1" x14ac:dyDescent="0.15">
      <c r="L40" s="39" t="s">
        <v>23</v>
      </c>
      <c r="M40" s="64">
        <f t="shared" ref="M40:O41" si="13">H20</f>
        <v>63.890441587479039</v>
      </c>
      <c r="N40" s="64">
        <f t="shared" si="13"/>
        <v>65.090955675121691</v>
      </c>
      <c r="O40" s="65">
        <f t="shared" si="13"/>
        <v>64.51677583210801</v>
      </c>
    </row>
    <row r="41" spans="12:15" ht="21" customHeight="1" x14ac:dyDescent="0.15">
      <c r="L41" s="39" t="s">
        <v>24</v>
      </c>
      <c r="M41" s="64">
        <f t="shared" si="13"/>
        <v>66.935195130683852</v>
      </c>
      <c r="N41" s="64">
        <f t="shared" si="13"/>
        <v>68.27424869533921</v>
      </c>
      <c r="O41" s="65">
        <f t="shared" si="13"/>
        <v>67.602979448981429</v>
      </c>
    </row>
    <row r="42" spans="12:15" ht="21" customHeight="1" x14ac:dyDescent="0.15">
      <c r="L42" s="39" t="s">
        <v>26</v>
      </c>
      <c r="M42" s="64">
        <f t="shared" ref="M42:O43" si="14">H23</f>
        <v>70.061153948417981</v>
      </c>
      <c r="N42" s="64">
        <f t="shared" si="14"/>
        <v>68.860484090290996</v>
      </c>
      <c r="O42" s="65">
        <f t="shared" si="14"/>
        <v>69.467598816886252</v>
      </c>
    </row>
    <row r="43" spans="12:15" ht="21" customHeight="1" thickBot="1" x14ac:dyDescent="0.2">
      <c r="L43" s="44" t="s">
        <v>27</v>
      </c>
      <c r="M43" s="66">
        <f t="shared" si="14"/>
        <v>72.449369507069164</v>
      </c>
      <c r="N43" s="66">
        <f t="shared" si="14"/>
        <v>72.377873563218387</v>
      </c>
      <c r="O43" s="67">
        <f t="shared" si="14"/>
        <v>72.412516200703564</v>
      </c>
    </row>
    <row r="44" spans="12:15" ht="21" customHeight="1" thickTop="1" thickBot="1" x14ac:dyDescent="0.2">
      <c r="L44" s="52" t="s">
        <v>29</v>
      </c>
      <c r="M44" s="68">
        <f t="shared" ref="M44:O45" si="15">H26</f>
        <v>66.878656830323067</v>
      </c>
      <c r="N44" s="68">
        <f t="shared" si="15"/>
        <v>59.142136248948695</v>
      </c>
      <c r="O44" s="69">
        <f t="shared" si="15"/>
        <v>62.221547185095183</v>
      </c>
    </row>
    <row r="45" spans="12:15" ht="21" customHeight="1" thickTop="1" thickBot="1" x14ac:dyDescent="0.2">
      <c r="L45" s="56" t="s">
        <v>9</v>
      </c>
      <c r="M45" s="70">
        <f t="shared" si="15"/>
        <v>58.993623722823997</v>
      </c>
      <c r="N45" s="71">
        <f t="shared" si="15"/>
        <v>59.179192475027442</v>
      </c>
      <c r="O45" s="72">
        <f t="shared" si="15"/>
        <v>59.092218397591921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R4参議(都選出)</vt:lpstr>
      <vt:lpstr>'R4参議(都選出)'!Print_Area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2023-07-13T04:36:13Z</dcterms:created>
  <dcterms:modified xsi:type="dcterms:W3CDTF">2023-07-13T04:36:24Z</dcterms:modified>
</cp:coreProperties>
</file>